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24240" windowHeight="13185"/>
  </bookViews>
  <sheets>
    <sheet name="公路建设养护资金" sheetId="1" r:id="rId1"/>
  </sheets>
  <externalReferences>
    <externalReference r:id="rId2"/>
    <externalReference r:id="rId3"/>
    <externalReference r:id="rId4"/>
    <externalReference r:id="rId5"/>
  </externalReferences>
  <definedNames>
    <definedName name="_xlnm._FilterDatabase" localSheetId="0" hidden="1">公路建设养护资金!$Q$1:$Q$209</definedName>
    <definedName name="_Order1" hidden="1">255</definedName>
    <definedName name="_Order2" hidden="1">255</definedName>
    <definedName name="a">#REF!</definedName>
    <definedName name="_xlnm.Database" hidden="1">[1]PKx!$A$1:$AP$622</definedName>
    <definedName name="database2">#REF!</definedName>
    <definedName name="database3">#REF!</definedName>
    <definedName name="fg">#REF!</definedName>
    <definedName name="gxxe2003">[2]P1012001!$A$6:$E$117</definedName>
    <definedName name="gxxe20032">[2]P1012001!$A$6:$E$117</definedName>
    <definedName name="hhhh">#REF!</definedName>
    <definedName name="kkkk">#REF!</definedName>
    <definedName name="_xlnm.Print_Area" localSheetId="0">公路建设养护资金!$A$1:$R$209</definedName>
    <definedName name="Print_Area_MI">#REF!</definedName>
    <definedName name="_xlnm.Print_Titles" localSheetId="0">公路建设养护资金!$1:$3</definedName>
    <definedName name="zhe">#REF!</definedName>
    <definedName name="大多数">[3]XL4Poppy!$A$15</definedName>
    <definedName name="饿">#REF!</definedName>
    <definedName name="飞过海">[4]XL4Poppy!$C$4</definedName>
    <definedName name="汇率">#REF!</definedName>
    <definedName name="结构">#REF!</definedName>
    <definedName name="全额差额比例">#REF!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是">#REF!</definedName>
    <definedName name="脱钩">#REF!</definedName>
    <definedName name="位次d">#REF!</definedName>
    <definedName name="先征后返徐2">#REF!</definedName>
    <definedName name="预备费分项目">#REF!</definedName>
    <definedName name="전">#REF!</definedName>
    <definedName name="주택사업본부">#REF!</definedName>
    <definedName name="철구사업본부">#REF!</definedName>
  </definedNames>
  <calcPr calcId="125725"/>
</workbook>
</file>

<file path=xl/calcChain.xml><?xml version="1.0" encoding="utf-8"?>
<calcChain xmlns="http://schemas.openxmlformats.org/spreadsheetml/2006/main">
  <c r="I208" i="1"/>
  <c r="I207"/>
  <c r="I206"/>
  <c r="I205"/>
  <c r="I204"/>
  <c r="H204"/>
  <c r="I203"/>
  <c r="O202"/>
  <c r="N202"/>
  <c r="M202"/>
  <c r="L202"/>
  <c r="J202"/>
  <c r="I202"/>
  <c r="H202"/>
  <c r="G202"/>
  <c r="F202"/>
  <c r="E202"/>
  <c r="I201"/>
  <c r="J200"/>
  <c r="I200"/>
  <c r="I199"/>
  <c r="I198"/>
  <c r="I197"/>
  <c r="I196"/>
  <c r="I195"/>
  <c r="I194"/>
  <c r="I193"/>
  <c r="I192"/>
  <c r="I191"/>
  <c r="I190"/>
  <c r="I189"/>
  <c r="I188"/>
  <c r="I187"/>
  <c r="I186"/>
  <c r="I185"/>
  <c r="I184"/>
  <c r="I183"/>
  <c r="I182"/>
  <c r="I181"/>
  <c r="I180"/>
  <c r="I179"/>
  <c r="I178"/>
  <c r="I177"/>
  <c r="I176"/>
  <c r="I175"/>
  <c r="I174"/>
  <c r="I173"/>
  <c r="I172"/>
  <c r="I171"/>
  <c r="I170"/>
  <c r="I169"/>
  <c r="I168"/>
  <c r="I167"/>
  <c r="I166"/>
  <c r="P165"/>
  <c r="O165"/>
  <c r="N165"/>
  <c r="M165"/>
  <c r="L165"/>
  <c r="K165"/>
  <c r="J165"/>
  <c r="I165"/>
  <c r="H165"/>
  <c r="G165"/>
  <c r="F165"/>
  <c r="E165"/>
  <c r="I164"/>
  <c r="I163"/>
  <c r="I162"/>
  <c r="I161"/>
  <c r="I160"/>
  <c r="I159"/>
  <c r="I158"/>
  <c r="I157"/>
  <c r="I156"/>
  <c r="I155"/>
  <c r="I154"/>
  <c r="I153"/>
  <c r="I152"/>
  <c r="I151"/>
  <c r="I150"/>
  <c r="I149"/>
  <c r="I148"/>
  <c r="I147"/>
  <c r="I146"/>
  <c r="I145"/>
  <c r="I144"/>
  <c r="P143"/>
  <c r="O143"/>
  <c r="N143"/>
  <c r="M143"/>
  <c r="L143"/>
  <c r="J143"/>
  <c r="I143"/>
  <c r="H143"/>
  <c r="G143"/>
  <c r="F143"/>
  <c r="E143"/>
  <c r="P142"/>
  <c r="O142"/>
  <c r="N142"/>
  <c r="M142"/>
  <c r="L142"/>
  <c r="K142"/>
  <c r="J142"/>
  <c r="I142"/>
  <c r="H142"/>
  <c r="G142"/>
  <c r="F142"/>
  <c r="E142"/>
  <c r="I141"/>
  <c r="I140"/>
  <c r="I139"/>
  <c r="I138"/>
  <c r="I137"/>
  <c r="I136"/>
  <c r="I135"/>
  <c r="I134"/>
  <c r="I133"/>
  <c r="I132"/>
  <c r="I131"/>
  <c r="I130"/>
  <c r="I129"/>
  <c r="I128"/>
  <c r="I127"/>
  <c r="P126"/>
  <c r="O126"/>
  <c r="N126"/>
  <c r="M126"/>
  <c r="L126"/>
  <c r="J126"/>
  <c r="I126"/>
  <c r="H126"/>
  <c r="G126"/>
  <c r="F126"/>
  <c r="E126"/>
  <c r="I125"/>
  <c r="I124"/>
  <c r="I123"/>
  <c r="I122"/>
  <c r="I121"/>
  <c r="I120"/>
  <c r="I119"/>
  <c r="I118"/>
  <c r="I117"/>
  <c r="I116"/>
  <c r="I115"/>
  <c r="I114"/>
  <c r="I113"/>
  <c r="I112"/>
  <c r="I111"/>
  <c r="I110"/>
  <c r="I109"/>
  <c r="I108"/>
  <c r="I107"/>
  <c r="I106"/>
  <c r="I105"/>
  <c r="I104"/>
  <c r="I103"/>
  <c r="I102"/>
  <c r="I101"/>
  <c r="I100"/>
  <c r="I99"/>
  <c r="I98"/>
  <c r="I97"/>
  <c r="I96"/>
  <c r="P95"/>
  <c r="O95"/>
  <c r="N95"/>
  <c r="M95"/>
  <c r="L95"/>
  <c r="J95"/>
  <c r="I95"/>
  <c r="I94"/>
  <c r="I93"/>
  <c r="I92"/>
  <c r="I91"/>
  <c r="P90"/>
  <c r="O90"/>
  <c r="N90"/>
  <c r="M90"/>
  <c r="L90"/>
  <c r="J90"/>
  <c r="I90"/>
  <c r="I89"/>
  <c r="I88"/>
  <c r="I87"/>
  <c r="I86"/>
  <c r="I85"/>
  <c r="I84"/>
  <c r="I83"/>
  <c r="O82"/>
  <c r="N82"/>
  <c r="M82"/>
  <c r="L82"/>
  <c r="J82"/>
  <c r="I82"/>
  <c r="I81"/>
  <c r="I80"/>
  <c r="I79"/>
  <c r="I78"/>
  <c r="I77"/>
  <c r="P76"/>
  <c r="O76"/>
  <c r="N76"/>
  <c r="M76"/>
  <c r="L76"/>
  <c r="J76"/>
  <c r="I76"/>
  <c r="I75"/>
  <c r="I74"/>
  <c r="I73"/>
  <c r="I72"/>
  <c r="I71"/>
  <c r="I70"/>
  <c r="I69"/>
  <c r="I68"/>
  <c r="I67"/>
  <c r="I66"/>
  <c r="O65"/>
  <c r="N65"/>
  <c r="M65"/>
  <c r="L65"/>
  <c r="J65"/>
  <c r="I65"/>
  <c r="P64"/>
  <c r="O64"/>
  <c r="N64"/>
  <c r="M64"/>
  <c r="L64"/>
  <c r="J64"/>
  <c r="I64"/>
  <c r="H64"/>
  <c r="E64"/>
  <c r="I63"/>
  <c r="I62"/>
  <c r="I61"/>
  <c r="I60"/>
  <c r="I59"/>
  <c r="I58"/>
  <c r="I57"/>
  <c r="I56"/>
  <c r="I55"/>
  <c r="P54"/>
  <c r="O54"/>
  <c r="N54"/>
  <c r="J54"/>
  <c r="I54"/>
  <c r="I53"/>
  <c r="I52"/>
  <c r="P51"/>
  <c r="O51"/>
  <c r="N51"/>
  <c r="M51"/>
  <c r="L51"/>
  <c r="J51"/>
  <c r="I51"/>
  <c r="H51"/>
  <c r="G51"/>
  <c r="F51"/>
  <c r="I50"/>
  <c r="I49"/>
  <c r="I48"/>
  <c r="I47"/>
  <c r="I46"/>
  <c r="I45"/>
  <c r="O44"/>
  <c r="N44"/>
  <c r="L44"/>
  <c r="J44"/>
  <c r="I44"/>
  <c r="I43"/>
  <c r="I42"/>
  <c r="I41"/>
  <c r="I40"/>
  <c r="P39"/>
  <c r="O39"/>
  <c r="N39"/>
  <c r="M39"/>
  <c r="L39"/>
  <c r="J39"/>
  <c r="I39"/>
  <c r="I38"/>
  <c r="I37"/>
  <c r="I36"/>
  <c r="I35"/>
  <c r="I34"/>
  <c r="I33"/>
  <c r="I32"/>
  <c r="I31"/>
  <c r="I30"/>
  <c r="I29"/>
  <c r="P28"/>
  <c r="O28"/>
  <c r="N28"/>
  <c r="M28"/>
  <c r="L28"/>
  <c r="J28"/>
  <c r="I28"/>
  <c r="H28"/>
  <c r="E28"/>
  <c r="I27"/>
  <c r="I26"/>
  <c r="I25"/>
  <c r="I24"/>
  <c r="I23"/>
  <c r="I22"/>
  <c r="I21"/>
  <c r="I20"/>
  <c r="I19"/>
  <c r="I18"/>
  <c r="P17"/>
  <c r="O17"/>
  <c r="N17"/>
  <c r="M17"/>
  <c r="L17"/>
  <c r="J17"/>
  <c r="I17"/>
  <c r="H17"/>
  <c r="I16"/>
  <c r="I15"/>
  <c r="I14"/>
  <c r="I13"/>
  <c r="I12"/>
  <c r="I11"/>
  <c r="I10"/>
  <c r="I9"/>
  <c r="I8"/>
  <c r="I7"/>
  <c r="P6"/>
  <c r="O6"/>
  <c r="N6"/>
  <c r="M6"/>
  <c r="L6"/>
  <c r="J6"/>
  <c r="I6"/>
  <c r="H6"/>
  <c r="P5"/>
  <c r="O5"/>
  <c r="N5"/>
  <c r="M5"/>
  <c r="L5"/>
  <c r="J5"/>
  <c r="I5"/>
  <c r="H5"/>
  <c r="G5"/>
  <c r="F5"/>
  <c r="E5"/>
  <c r="O4"/>
  <c r="N4"/>
  <c r="M4"/>
  <c r="L4"/>
  <c r="J4"/>
  <c r="I4"/>
  <c r="H4"/>
  <c r="G4"/>
  <c r="F4"/>
  <c r="E4"/>
  <c r="P202"/>
</calcChain>
</file>

<file path=xl/sharedStrings.xml><?xml version="1.0" encoding="utf-8"?>
<sst xmlns="http://schemas.openxmlformats.org/spreadsheetml/2006/main" count="798" uniqueCount="520">
  <si>
    <r>
      <rPr>
        <sz val="48"/>
        <rFont val="Times New Roman"/>
        <family val="1"/>
      </rPr>
      <t>2024</t>
    </r>
    <r>
      <rPr>
        <sz val="48"/>
        <rFont val="方正小标宋简体"/>
        <family val="3"/>
        <charset val="134"/>
      </rPr>
      <t>年公路建设养护资金计划汇总表</t>
    </r>
  </si>
  <si>
    <t>序号</t>
  </si>
  <si>
    <t>预算使用单位</t>
  </si>
  <si>
    <t>项目名称</t>
  </si>
  <si>
    <t>工程内容</t>
  </si>
  <si>
    <t>里程
（km）</t>
  </si>
  <si>
    <t>总投资
（万元）</t>
  </si>
  <si>
    <t>市级投资
（万元）</t>
  </si>
  <si>
    <t>至2024年底工程项目累计市级投入
（万元）</t>
  </si>
  <si>
    <t>资金来源与计划（万元）</t>
  </si>
  <si>
    <t>未下达计划（结余）资金（万元）</t>
  </si>
  <si>
    <t>计划文号</t>
  </si>
  <si>
    <t>备注</t>
  </si>
  <si>
    <t>合计</t>
  </si>
  <si>
    <t>成品油税费改革转移支付资金</t>
  </si>
  <si>
    <t>以前年度政府还贷二级公路取消收费后补助调整资金（实际扣减燃油税）</t>
  </si>
  <si>
    <t>政府还贷二级公路取消收费后补助资金</t>
  </si>
  <si>
    <t>中央车购税资金</t>
  </si>
  <si>
    <t>地方政府一般债</t>
  </si>
  <si>
    <t>地方政府专项债</t>
  </si>
  <si>
    <r>
      <rPr>
        <b/>
        <sz val="16"/>
        <rFont val="黑体"/>
        <family val="3"/>
        <charset val="134"/>
      </rPr>
      <t>一</t>
    </r>
  </si>
  <si>
    <t>农村公路建设养护支出</t>
  </si>
  <si>
    <r>
      <rPr>
        <b/>
        <sz val="14"/>
        <rFont val="黑体"/>
        <family val="3"/>
        <charset val="134"/>
      </rPr>
      <t>区县级公路日常养护市级补助、乡村公路日常养护市级补助、区县级公路养护工程市级补助、乡村公路工程市级补助、乡村公路提档升级工程</t>
    </r>
  </si>
  <si>
    <t>（一）</t>
  </si>
  <si>
    <t>区县级公路日常养护市级补助</t>
  </si>
  <si>
    <t>对各区1137.7公里区县级公路日常养护进行补助，涉及路面1193.2万平米，桥梁25.2万平米，绿化38万平米、护栏42.5万延米、挡墙2.6万延米、砌体边沟10.6万延米、片石护坡5.9万延米、挡墙2.6万延米、泵站9座。</t>
  </si>
  <si>
    <t>津财基指〔2023〕92号</t>
  </si>
  <si>
    <t>中央直达资金，市财政直接转移支付区财政。</t>
  </si>
  <si>
    <t>东丽区</t>
  </si>
  <si>
    <t>东丽区区县级公路日常养护市级补助</t>
  </si>
  <si>
    <t>路面里程39.25公里，路面面积51.82万平方米。</t>
  </si>
  <si>
    <t>津南区</t>
  </si>
  <si>
    <t>津南区区县级公路日常养护市级补助</t>
  </si>
  <si>
    <t>路面里程35.24公里，路面面积42.11万平方米。</t>
  </si>
  <si>
    <t>西青区</t>
  </si>
  <si>
    <t>西青区区县级公路日常养护市级补助</t>
  </si>
  <si>
    <t>路面里程50.19公里，路面面积77.99万平方米。</t>
  </si>
  <si>
    <t>北辰区</t>
  </si>
  <si>
    <t>北辰区区县级公路日常养护市级补助</t>
  </si>
  <si>
    <t>路面里程21.62公里，路面面积36.37万平方米。</t>
  </si>
  <si>
    <t>滨海新区</t>
  </si>
  <si>
    <t>滨海新区区县级公路日常养护市级补助</t>
  </si>
  <si>
    <t>路面里程110.14公里，路面面积96.66万平方米。</t>
  </si>
  <si>
    <t>蓟州区</t>
  </si>
  <si>
    <t>蓟州区区县级公路日常养护市级补助</t>
  </si>
  <si>
    <t>路面里程249.05公里，路面面积277.90万平方米。</t>
  </si>
  <si>
    <t>宝坻区</t>
  </si>
  <si>
    <t>宝坻区区县级公路日常养护市级补助</t>
  </si>
  <si>
    <t>路面里程121.42公里，路面面积83.55万平方米。</t>
  </si>
  <si>
    <t>武清区</t>
  </si>
  <si>
    <t>武清区区县级公路日常养护市级补助</t>
  </si>
  <si>
    <t>路面里程257.50公里，路面面积232.40万平方米。</t>
  </si>
  <si>
    <t>宁河区</t>
  </si>
  <si>
    <t>宁河区区县级公路日常养护市级补助</t>
  </si>
  <si>
    <t>路面里程115.71公里，路面面积101.47万平方米。</t>
  </si>
  <si>
    <t>静海区</t>
  </si>
  <si>
    <t>静海区区县级公路日常养护市级补助</t>
  </si>
  <si>
    <t>路面里程137.60公里，路面面积192.93万平方米。</t>
  </si>
  <si>
    <t>（二）</t>
  </si>
  <si>
    <t>乡村公路日常养护市级补助</t>
  </si>
  <si>
    <t>对各区乡村公路日常养护进行补助，涉及各辖区共9934公里（5013万平方米）。其中，3583公里乡道（1977.5万平米），6351公里村道（3035.6万平米）。</t>
  </si>
  <si>
    <t>东丽区乡村公路日常养护市级补助</t>
  </si>
  <si>
    <t>路面面积84.01万平方米，其中乡道35.12万平方米、村道48.88万平方米。</t>
  </si>
  <si>
    <t>津南区乡村公路日常养护市级补助</t>
  </si>
  <si>
    <t>路面面积134.46万平方米，其中乡道65.13万平方米、村道69.33万平方米。</t>
  </si>
  <si>
    <t>西青区乡村公路日常养护市级补助</t>
  </si>
  <si>
    <t>路面面积160.4万平方米，其中乡道70.34万平方米、村道90.06万平方米。</t>
  </si>
  <si>
    <t>北辰区乡村公路日常养护市级补助</t>
  </si>
  <si>
    <t>路面面积65.69万平方米，其中乡道22.99万平方米、村道42.7万平方米。</t>
  </si>
  <si>
    <t>滨海新区乡村公路日常养护市级补助</t>
  </si>
  <si>
    <t>路面面积363.76万平方米，其中乡道74.89万平方米、村道288.87万平方米。</t>
  </si>
  <si>
    <t>蓟州区乡村公路日常养护市级补助</t>
  </si>
  <si>
    <t>路面面积1081.2万平方米，其中乡道404.70万平方米、村道676.50万平方米。</t>
  </si>
  <si>
    <t>宝坻区乡村公路日常养护市级补助</t>
  </si>
  <si>
    <t>路面面积856.61万平方米，其中乡道484.79万平方米、村道368.14万平方米。</t>
  </si>
  <si>
    <t>武清区乡村公路日常养护市级补助</t>
  </si>
  <si>
    <t>路面面积929.16万平方米，其中乡道401.21万平方米、村道527.95万平方米。</t>
  </si>
  <si>
    <t>宁河区乡村公路日常养护市级补助</t>
  </si>
  <si>
    <t>路面面积518.69万平方米，其中乡道186.28万平方米、村道332.41万平方米。</t>
  </si>
  <si>
    <t>静海区乡村公路日常养护市级补助</t>
  </si>
  <si>
    <t>路面面积822.87万平方米，其中乡232.12万平方米、村道590.75万平方米。</t>
  </si>
  <si>
    <t>（三）</t>
  </si>
  <si>
    <t>区县级公路养护工程市级补助</t>
  </si>
  <si>
    <t>对各区区县级公路养护工程进行补助，包括大修工程71.9公里、57.2万平方米，中修工程94.9公里，97.4万平方米。</t>
  </si>
  <si>
    <t>东丽区区县级公路养护工程市级补助</t>
  </si>
  <si>
    <t>养护工程维修里程数1.79公里，维修面积2.92万平方米。</t>
  </si>
  <si>
    <t>津南区区县级公路养护工程市级补助</t>
  </si>
  <si>
    <t>养护工程维修里程数1.94公里，维修面积3.11万平方米。</t>
  </si>
  <si>
    <t>西青区区县级公路养护工程市级补助</t>
  </si>
  <si>
    <t>养护工程维修里程数6.02公里，维修面积5.68万平方米。</t>
  </si>
  <si>
    <t>北辰区区县级公路养护工程市级补助</t>
  </si>
  <si>
    <t>养护工程维修里程数9公里，维修面积3.89万平方米。</t>
  </si>
  <si>
    <t>滨海新区区县级公路养护工程市级补助</t>
  </si>
  <si>
    <t>养护工程维修里程数17.40公里，维修面积12.87万平方米。</t>
  </si>
  <si>
    <t>蓟州区区县级公路养护工程市级补助</t>
  </si>
  <si>
    <t>养护工程维修里程数44.09公里，维修面积37.41万平方米。</t>
  </si>
  <si>
    <t>宝坻区区县级公路养护工程市级补助</t>
  </si>
  <si>
    <t>养护工程维修里程数12.62公里，维修面积8.46万平方米。</t>
  </si>
  <si>
    <t>武清区区县级公路养护工程市级补助</t>
  </si>
  <si>
    <t>养护工程维修里程数34.6公里，维修面积26.05万平方米。</t>
  </si>
  <si>
    <t>宁河区区县级公路养护工程市级补助</t>
  </si>
  <si>
    <t>养护工程维修里程数8.20公里，维修面积19.69万平方米。</t>
  </si>
  <si>
    <t>静海区区县级公路养护工程市级补助</t>
  </si>
  <si>
    <t>养护工程维修里程数31.15公里，维修面积34.47万平方米。</t>
  </si>
  <si>
    <t>（四）</t>
  </si>
  <si>
    <t>乡村公路工程市级补助</t>
  </si>
  <si>
    <t>一般村新改建4米宽公路15.4公里（含经济薄弱村4.4公里），大修43.4公里（含经济薄弱村8.5公里）；桥梁改造工程1235平米；公路安防设施整治34.1公里。</t>
  </si>
  <si>
    <t>蓟州区乡村公路工程市级补助</t>
  </si>
  <si>
    <t>结对帮扶困难村大中修里程1.18公里，大修3.89公里。</t>
  </si>
  <si>
    <t>津财基指〔2024〕133号</t>
  </si>
  <si>
    <t>宝坻区乡村公路工程市级补助</t>
  </si>
  <si>
    <t>乡村公路大修3.82公里，桥梁新建240平方米，安防处置34.07公里。</t>
  </si>
  <si>
    <t>武清区乡村公路工程市级补助</t>
  </si>
  <si>
    <t>乡村公路建设10.93公里，大修27.17公里，结对帮扶困难村乡村公路大中修8.52公里，结对帮扶困难村乡村公路建设2.92公里，桥梁改造995平方米。</t>
  </si>
  <si>
    <t>宁河区乡村公路工程市级补助</t>
  </si>
  <si>
    <t>乡村公路建设0.34公里。</t>
  </si>
  <si>
    <t>（五）</t>
  </si>
  <si>
    <t>乡村公路提档升级工程</t>
  </si>
  <si>
    <t>乡村公路（6米宽以上）工程共100.8公里，其中新建6米以上宽度的乡村公路里程50.71公里，原4米以下乡村公路改造为6米以上乡村公路里程50.12公里。</t>
  </si>
  <si>
    <t>西青区乡村公路提档升级工程</t>
  </si>
  <si>
    <t>新建6米以上宽度的乡村公路里程0.40公里，原4米以下乡村公路改造为6米以上乡村公路里程21.95公里。</t>
  </si>
  <si>
    <t>蓟州区乡村公路提档升级工程</t>
  </si>
  <si>
    <t>原4米以下乡村公路改造为6米以上乡村公路里程3.5公里。</t>
  </si>
  <si>
    <t>宝坻区乡村公路提档升级工程</t>
  </si>
  <si>
    <t>新建6米以上宽度的乡村公路里程5.85公里，原4米以下乡村公路改造为6米以上乡村公路里程14.28公里。</t>
  </si>
  <si>
    <t>武清区乡村公路提档升级工程</t>
  </si>
  <si>
    <t>新建6米以上宽度的乡村公路里程37.3公里。</t>
  </si>
  <si>
    <t>宁河区乡村公路提档升级工程</t>
  </si>
  <si>
    <t>新建6米以上宽度的乡村公路里程6.84公里，原4米以下乡村公路改造为6米以上乡村公路里程6.33公里。</t>
  </si>
  <si>
    <t>静海区乡村公路提档升级工程</t>
  </si>
  <si>
    <t>新建6米及以上宽度的乡村公路里程0.32公里，原4米改造成6米及以上乡村公路里程4.06公里。</t>
  </si>
  <si>
    <t>（六）</t>
  </si>
  <si>
    <t>农村公路水毁恢复重建工程</t>
  </si>
  <si>
    <t>2024年静海区吕官屯、张官屯、杨家园津浦铁路地道应急抢修工程</t>
  </si>
  <si>
    <t>对吕官屯、张官屯、杨家园津浦铁路地道进行维修改造。</t>
  </si>
  <si>
    <t>财建〔2024〕293号</t>
  </si>
  <si>
    <t>2024年蓟州区水毁农村公路抢通恢复工程</t>
  </si>
  <si>
    <t>完成八仙山路、长城路挡墙损毁，路基塌陷、掏空，边坡冲刷塌陷的抢通维修。</t>
  </si>
  <si>
    <r>
      <rPr>
        <b/>
        <sz val="16"/>
        <rFont val="黑体"/>
        <family val="3"/>
        <charset val="134"/>
      </rPr>
      <t>二</t>
    </r>
  </si>
  <si>
    <t>超限检测站（点）设施日常养护（含土地租赁）市级补助</t>
  </si>
  <si>
    <r>
      <rPr>
        <b/>
        <sz val="16"/>
        <rFont val="黑体"/>
        <family val="3"/>
        <charset val="134"/>
      </rPr>
      <t>支持我市</t>
    </r>
    <r>
      <rPr>
        <b/>
        <sz val="16"/>
        <rFont val="Times New Roman"/>
        <family val="1"/>
      </rPr>
      <t>18</t>
    </r>
    <r>
      <rPr>
        <b/>
        <sz val="16"/>
        <rFont val="黑体"/>
        <family val="3"/>
        <charset val="134"/>
      </rPr>
      <t>处在运营超限检测站、</t>
    </r>
    <r>
      <rPr>
        <b/>
        <sz val="16"/>
        <rFont val="Times New Roman"/>
        <family val="1"/>
      </rPr>
      <t>15</t>
    </r>
    <r>
      <rPr>
        <b/>
        <sz val="16"/>
        <rFont val="黑体"/>
        <family val="3"/>
        <charset val="134"/>
      </rPr>
      <t>处流动超限检测点日常养护，以及</t>
    </r>
    <r>
      <rPr>
        <b/>
        <sz val="16"/>
        <rFont val="Times New Roman"/>
        <family val="1"/>
      </rPr>
      <t>2</t>
    </r>
    <r>
      <rPr>
        <b/>
        <sz val="16"/>
        <rFont val="黑体"/>
        <family val="3"/>
        <charset val="134"/>
      </rPr>
      <t>处超限检测站年度租地费（北杨超限检测站、九园超限检测站）。</t>
    </r>
  </si>
  <si>
    <t>东丽区超限检测站（点）设施日常养护（含土地租赁）市级补助</t>
  </si>
  <si>
    <t>1个超限检测点</t>
  </si>
  <si>
    <t>津南区超限检测站（点）设施日常养护（含土地租赁）市级补助</t>
  </si>
  <si>
    <t>北辰区超限检测站（点）设施日常养护（含土地租赁）市级补助</t>
  </si>
  <si>
    <t>1个II类超限站、2个超限检测点</t>
  </si>
  <si>
    <t>滨海新区超限检测站（点）设施日常养护（含土地租赁）市级补助</t>
  </si>
  <si>
    <t>1个I类超限站、5个超限检测点</t>
  </si>
  <si>
    <t>蓟州区超限检测站（点）设施日常养护（含土地租赁）市级补助</t>
  </si>
  <si>
    <t>4个I类超限站、1个II类超限站</t>
  </si>
  <si>
    <t>宝坻区超限检测站（点）设施日常养护（含土地租赁）市级补助</t>
  </si>
  <si>
    <t>3个I类超限站、1个II类超限站</t>
  </si>
  <si>
    <t>武清区超限检测站（点）设施日常养护（含土地租赁）市级补助</t>
  </si>
  <si>
    <t>2个I类超限站、1个II类超限站、1个超限检测点</t>
  </si>
  <si>
    <t>宁河区超限检测站（点）设施日常养护（含土地租赁）市级补助</t>
  </si>
  <si>
    <t>2个I类超限站、3个超限检测点</t>
  </si>
  <si>
    <t>静海区超限检测站（点）设施日常养护（含土地租赁）市级补助</t>
  </si>
  <si>
    <t>2个I类超限站、2个超限检测点</t>
  </si>
  <si>
    <t>三</t>
  </si>
  <si>
    <t>国省级公路设施日常养护支出</t>
  </si>
  <si>
    <t>区管普通国省级公路日常养护市级补助</t>
  </si>
  <si>
    <t>对区管普通国省级公路日常养护进行补助，涉及各辖区共2385.2公里（路面4445万平方米，中小桥33.2万平方米，绿化337.8万平方米及护栏、挡墙、边沟、护坡、泵站、隧道、天桥、服务区等附属设施）普通国省级公路的日常养管工作。</t>
  </si>
  <si>
    <t>东丽区普通国省级公路日常养护市级补助</t>
  </si>
  <si>
    <t>121.45公里，面积280.60万平方米</t>
  </si>
  <si>
    <t>津南区普通国省级公路日常养护市级补助</t>
  </si>
  <si>
    <t>108.12公里，面积227.66万平方米</t>
  </si>
  <si>
    <t>西青区普通国省级公路日常养护市级补助</t>
  </si>
  <si>
    <t>178.49公里，面积432.95万平方米</t>
  </si>
  <si>
    <t>北辰区普通国省级公路日常养护市级补助</t>
  </si>
  <si>
    <t>146.26公里，面积329.32万平方米</t>
  </si>
  <si>
    <t>滨海新区普通国省级公路日常养护市级补助</t>
  </si>
  <si>
    <t>311.59公里，面积490.66万平方米</t>
  </si>
  <si>
    <t>蓟州区普通国省级公路日常养护市级补助</t>
  </si>
  <si>
    <t>247.46公里，面积437.78万平方米</t>
  </si>
  <si>
    <t>宝坻区普通国省级公路日常养护市级补助</t>
  </si>
  <si>
    <t>307.13公里，面积479.62万平方米</t>
  </si>
  <si>
    <t>武清区普通国省级公路日常养护市级补助</t>
  </si>
  <si>
    <t>361.76公里，面积681.32万平方米</t>
  </si>
  <si>
    <t>宁河区普通国省级公路日常养护市级补助</t>
  </si>
  <si>
    <t>235.46公里，面积413.03万平方米</t>
  </si>
  <si>
    <t>静海区普通国省级公路日常养护市级补助</t>
  </si>
  <si>
    <t>367.51公里，面积672.19万平方米</t>
  </si>
  <si>
    <t>市管公路设施日常养护类支出</t>
  </si>
  <si>
    <t>委本级（设施处）</t>
  </si>
  <si>
    <t>2024年外环线等市管公路日常养护项目-2024年成品油税费改革中央转移支付</t>
  </si>
  <si>
    <t xml:space="preserve">完成2024年外环线、外环调整路、天津大道日常养护工作，包括路面、桥梁、绿化等及其他附属设施。养护工程扣除63万元。 </t>
  </si>
  <si>
    <t>直接支付</t>
  </si>
  <si>
    <t>2024年大桥特大桥日常养护费-2024年成品油税费改革中央转移支付</t>
  </si>
  <si>
    <t xml:space="preserve">2024年国省级普通公路大桥特大桥共计149座，养护总面积为1704000平米。单价为16元/平米。养护工程扣除24万元。 </t>
  </si>
  <si>
    <t>2024年普通国省公路标志、标线养护项目-2024年成品油税费改革中央转移支付</t>
  </si>
  <si>
    <t>完成普通国省公路2358公里范围内（交通标志2.46万套，交通标线159.8万平方米）的日常养护工作，预计完成标线施划153.27万平米，标志（维修、更换、新制）5840套。按照2024年当年养护工程实际发生量，在2025年预算中扣除。</t>
  </si>
  <si>
    <t>公路中心</t>
  </si>
  <si>
    <t>2024年普通公路机电维护维修服务项目-2024年成品油税费改革中央转移支付</t>
  </si>
  <si>
    <t>按照交通运输部颁布的《公路网运行监测与服务暂行技术要求》《公路机电系统维护技术规范》中相关规定，对189套监控设备、10套可变信息标志、59公里通讯管道、1套气象信息设备、52座普通国省级公路地道水位监测设备维护。
财政意见，类似于信息化运维，经协商既不增加，也不扣减10%。2024年请财政核定一下此类项目造价。</t>
  </si>
  <si>
    <t>津交发〔2024〕46号</t>
  </si>
  <si>
    <t>2024年普通公路交调设备维护维修服务项目-2024年成品油税费改革中央转移支付</t>
  </si>
  <si>
    <t>对242处（其中，2024年新增36处）交调站点进行日常维护，包含巡视、检测、调试、拆除、改造、安装施工、清理清洁及维护相关的数据服务等。
财政意见，类似于信息化运维，经协商既不增加，也不扣减10%。2024年请财政核定一下此类项目造价。</t>
  </si>
  <si>
    <t>四</t>
  </si>
  <si>
    <t>高速公路政策性补助及偿还债务支出</t>
  </si>
  <si>
    <t>委本级（财务处）</t>
  </si>
  <si>
    <t>二级路撤站补贴-2024年成品油税费改革中央转移支付</t>
  </si>
  <si>
    <t>支付城投集团二级路撤站补贴资金。</t>
  </si>
  <si>
    <t>创业环保通行费补偿-2024年成品油税费改革中央转移支付</t>
  </si>
  <si>
    <t>根据协议，拨付创业环保公司二级路撤站通行费补偿款，2028年期满结束</t>
  </si>
  <si>
    <t>2022年高速公路差异化收费补助尾款-01-中央直达资金-2024年成品油税费改革中央转移支付</t>
  </si>
  <si>
    <t>尾款，根据审核报告、2023年第19次党委会审议,2022年高速公路差异化补助共需4865.2624万元，2023年已补偿3500万元，剩余1365.2624万元纳入2024年预算。</t>
  </si>
  <si>
    <t>中央直达资金</t>
  </si>
  <si>
    <t>2022年高速公路站外收费里程停止收费补助尾款-01-中央直达资金-2024年成品油税费改革中央转移支付</t>
  </si>
  <si>
    <t>尾款，根据审核报告及2023年第43次党委会议审议，2022年通行补偿共需3862.3465万元，2023年已补偿2500万元，剩余1362.3465万元纳入2024年预算。</t>
  </si>
  <si>
    <t>2023年高速公路差异化收费补助-2024年成品油税费改革中央转移支付</t>
  </si>
  <si>
    <t>按照（津交发〔2021〕207号）通知，执行天津市高速公路差异化收费政策。执行政策减收的高速公路通行费，由政府给予相应的高速公路经营公司80%的补贴，在划拨补贴款之前对2023年享受优惠的车辆通行情况及车辆备案情况进行审计，确保拨付补贴款的准确性。支付比例约为全年初步测算数的72%</t>
  </si>
  <si>
    <t>津交发〔2024〕189号</t>
  </si>
  <si>
    <t>2023年高速公路站外收费里程停止收费补助-2024年成品油税费改革中央转移支付</t>
  </si>
  <si>
    <t>自2020年，我市按照交通运输部要求，排查清理津晋高速、津蓟高速、津滨高速、津雄高速、京津塘高速、京津高速等6条高速公路的站外路段共计15.265km，并停止收费。经市人民政府批示，明确对以上6条站外路段的收费里程进行补偿，依照各高速公路剩余经营期限（最迟至2035年）分期购买通行服务。补偿时间自2020年5月6日0点起计算，以实际通行流量测算通行费后，据实逐年分摊补偿费用，所需补偿资金纳入公路养管资金统筹解决。支付比例约为全年初步测算数的70%</t>
  </si>
  <si>
    <t>津交发〔2024〕188号</t>
  </si>
  <si>
    <t>2024年津石高速天津西段年度可行性缺口补助-01-中央直达资金-2024年成品油税费改革中央转移支付</t>
  </si>
  <si>
    <t>根据PPP合同约定可行性缺口补助资金为3272万元”，合同约定每年应为3636万元，2024年开始预算拨付方式按照当年90%，次年10%。</t>
  </si>
  <si>
    <t>津交发〔2024〕120号</t>
  </si>
  <si>
    <t>五</t>
  </si>
  <si>
    <t>应急及战备工作支出</t>
  </si>
  <si>
    <t>委本级（安监处）</t>
  </si>
  <si>
    <t>应急设备物资购置项目-2024年成品油税费改革中央转移支付</t>
  </si>
  <si>
    <t>购置装载机2台、移动八字钢护栏3000延米、叉车1台、滚刷（雪滚）4台、除雪铲4台、步履式挖掘机1台、快速清扫车2辆。</t>
  </si>
  <si>
    <t>交科院</t>
  </si>
  <si>
    <t>应急检测设备购置项目-2024年成品油税费改革中央转移支付</t>
  </si>
  <si>
    <t>申请购置道路快速检测数据采集设备、桥梁结构试验数据采集设备、监控设施快速检测类设备、预警预测类检测设备等设备共9台套。</t>
  </si>
  <si>
    <t>公路应急运行保障项目-2024年成品油税费改革中央转移支付</t>
  </si>
  <si>
    <t>包括：天津市道路桥梁应急保障基地运行维护；天津市公路突发事件应急处置队伍建设和日常管理；天津市交通移动通信应急指挥平台（应急指挥车）日常运维。</t>
  </si>
  <si>
    <t>委本级（运输处）</t>
  </si>
  <si>
    <t>国防交通物资储备库维护项目-2024年成品油税费改革中央转移支付</t>
  </si>
  <si>
    <t>做好国防交通储备物资库日常管理工作。</t>
  </si>
  <si>
    <t>六</t>
  </si>
  <si>
    <t>支持保障项目支出</t>
  </si>
  <si>
    <t>公路规划及政策研究费-2024年成品油税费改革中央转移支付</t>
  </si>
  <si>
    <t>包括：交通运输综合统计咨询服务、京津冀交通一体化发展2024年度蓝皮书、“京津”“津滨”交通优化提升方案及评估、天津市公路“十四五”发展规划中期评估、2024年天津市公路网交通运行分析、天津市公路综合规划空间数据采集、国家公路网规划（2022-2035年）天津境内路线定线方案、天津市“平急两用”交通基础设施规划建设实施方案、天津市高速公路收费政策审核项目、天津市国家综合货运枢纽补链强链项目年度评估和绩效评价（2024年）、京津塘高速津石中段收费标准和费率测算方案。</t>
  </si>
  <si>
    <t>公路建设养护前期费-2024年成品油税费改革中央转移支付</t>
  </si>
  <si>
    <t>包括：G95首都地区环线高速公路（津冀界至塘承高速）段工程可行性研究项目、G95首都地区环线高速公路（津冀界至塘承高速）段工程实施方案、普通国省干线公路养护工程设计方案编制、普通国省干线公路养护工程项目造价咨询、天津市普通国省道瓶颈节点和片区交通改善方案、公路中心2024年项目支出绩效管理咨询项目、天津市2023年交通运输领域绿色低碳发展评估、天津市货运车辆超限超载运行分析项目。</t>
  </si>
  <si>
    <t>公路设施统计及数据更新维护-2024年成品油税费改革中央转移支付</t>
  </si>
  <si>
    <t>依据《交通运输综合统计调查制度》（国统制〔2022〕199号）、《公路养护统计调查制度》（国统制〔2021〕159号）、《农村公路基础设施统计调查制度》（国统办函〔2022〕573号）及最新部颁办法、指南等有关要求，开展天津市国省干线公路及农村公路设施统计及数据更新维护工作。</t>
  </si>
  <si>
    <t>普通国省干线公路路桥检测-2024年成品油税费改革中央转移支付</t>
  </si>
  <si>
    <t>包括：普通国省干线公路网级路面技术状况检测评定分析、普通国省干线公路桥隧定期检查及评定、普通国省干线公路大桥特大桥定期检查及评定。</t>
  </si>
  <si>
    <t>高速公路路况抽检及干线公路桥梁抽检巡检-2024年成品油税费改革中央转移支付</t>
  </si>
  <si>
    <t>按照《天津市交通运输委员会关于印发天津市高速公路设施维护与运营服务评价办法的通知》，对全市高速公路、国省干线公路桥梁开展抽检巡检工作。</t>
  </si>
  <si>
    <t>农村公路路况及桥梁抽检项目-2024年成品油税费改革中央转移支付</t>
  </si>
  <si>
    <t>按照交通运输部《农村公路养护管理办法》规定，对全市农村公路开展路况、桥梁抽检工作。（政府还贷二级公路取消收费后补助资金另安排120万元）</t>
  </si>
  <si>
    <t>公路设施专项排查评估-2024年成品油税费改革中央转移支付</t>
  </si>
  <si>
    <t>根据交通部专项行动要求，开展公路安全设施精细化提升排查、国省级公路地下市政基础设施普查质检及隐患排查、天津市自然灾害综合风险国省级公路承灾体普查（四期）、公路独柱墩桥梁运行安全提升专项行动“回头看”排查、普通国省干线公路桥梁水中墩专项检测（二期）。</t>
  </si>
  <si>
    <t>公路养管考核评价费-2024年成品油税费改革中央转移支付</t>
  </si>
  <si>
    <t>《天津市普通国省级公路养护管理评价办法》(津交发〔2022〕183号)，市级承担省级高速公路、普通国省道监督评价工作；履行对国省县级公路（含高速）开展日常养护管理检查考核，以及对治超设施开展考核工作；完成全市农村公路养护管理，包括路况指标达标评价、日常养护评价和工程项目管理评价。</t>
  </si>
  <si>
    <t>公路工程安全质量咨询服务-2024年成品油税费改革中央转移支付</t>
  </si>
  <si>
    <t>落实新《安全生产法》、《天津市安全生产条例》等法律法规，依法规范职责范围内安全生产各方责任和行为，通过购买服务方式聘请第三方安全生产技术服务机构在安全生产专家检查、教育培训等方面提供技术支持；专项开展涉路施工检查项目，加强涉路施工管理。</t>
  </si>
  <si>
    <t>大件运输公路桥梁安全评估服务项目-2024年成品油税费改革中央转移支付</t>
  </si>
  <si>
    <t>需要对车辆载运不可解体物品，车货总质量超过桥梁限载标准（总重≥100吨），确需在桥梁行驶的大件运输车辆结合桥梁设计资料进行桥梁结构荷载理论验算，服务测算大件运输行政许可（超百吨）约每年3000件（根据近五年天津大件运输行政许可（超百吨）每年平均数量算得）。</t>
  </si>
  <si>
    <t>重点项目绩效评价及支出标准核定项目-2024年成品油税费改革中央转移支付</t>
  </si>
  <si>
    <t>一是针对天津市交通运输委员会及所属单位2023年度预算支出（含部门预算项目和转移支付资金项目）开展重点绩效评价。二是针对2025年度委属单位报送的预算项目绩效目标进行审核。三是针对部门核心职能相关、适合标准化管理、资金量大、行业特点鲜明的“三保”项目活刚性支出项目，研究制定项目支出的明细标准和政策范围。</t>
  </si>
  <si>
    <t>委本级（建管处）</t>
  </si>
  <si>
    <t>2024年公路建设项目初步设计文件审查咨询项目-2024年成品油税费改革中央转移支付</t>
  </si>
  <si>
    <t>通过政府采购选定专业的公路建设项目初步设计审查单位，完成2024年至少1个公路建设项目初步设计文件审查咨询工作。</t>
  </si>
  <si>
    <t>专家咨询审查项目-2024年成品油税费改革中央转移支付</t>
  </si>
  <si>
    <t>1.公路养护方面包括：公路养护工程设计审查；公路养护市场督查检查专家费；公路养护资质申报文件审查。
2.对涉路施工的方案审查审批。
3.在建设工程领域中各类设计方案、施工图、信息化项目中的设计方案等文件，以及科技项目、地方标准技术管理等方面工作。</t>
  </si>
  <si>
    <t>委本级（办公室）</t>
  </si>
  <si>
    <t>机关档案整理服务项目-2024年成品油税费改革中央转移支付</t>
  </si>
  <si>
    <t>1.2024年度新增文书档案整理。2.市政公路局档案整理及数字化项目1990-2014年文书档案整理及数字化整理。</t>
  </si>
  <si>
    <t>委本级（法规处）</t>
  </si>
  <si>
    <t>交通运输执法监督、诉讼案件代理项目-2024年成品油税费改革中央转移支付</t>
  </si>
  <si>
    <t>开展2024年行业执法监督培训、诉讼案件办理、法律顾问聘用等工作。</t>
  </si>
  <si>
    <t>交通内部专项审计项目-2024年成品油税费改革中央转移支付</t>
  </si>
  <si>
    <t>依据国家和本市有关规定，开展2024年委管领导干部经济责任审计、内部控制评价以及其他专项审计等工作。</t>
  </si>
  <si>
    <t>年度安全生产巡查及明察暗访工作-2024年成品油税费改革中央转移支付</t>
  </si>
  <si>
    <t>本项目包括年度安全生产巡查和年度安全生产明察暗访两部分工作。安全生产巡查旨在通过对全市各区交通运输管理部门、委属各单位、行业市属集团及央企驻津企业开展全覆盖的安全生产巡查工作（巡查单位共计30余家，需选派行业专家20余名，累计入驻巡查50余天），查找和解决制约行业安全生产工作的突出问题。明察暗访旨在通过组建安全生产明察暗访突击队（每周开展1-2次），对全市道路运输、水路运输、公交运营、轨道运营、高速运营、港口营运、工程建设养护等领域相关企业开展全覆盖的明察暗访工作，防范化解重大安全风险能力。</t>
  </si>
  <si>
    <t>天津市交通运输委员会突发事件应急演练项目-2024年成品油税费改革中央转移支付</t>
  </si>
  <si>
    <t>本项目主要包括应急演练和培训两部分工作。天津市交通运输行业交通运输综合演练（含防汛、地震）拟以桌面推演加实战方式开展；天津市公路交通突发事件应急演练拟以实战方式开展；天津市轨道交通突发事件应急演练拟以桌面推演加实战演练的方式开展；组织开展交通运输行业安全生产、应急、消防及反恐防范培训班。</t>
  </si>
  <si>
    <t>交通运输行业安全风险分级管控及隐患排查治理项目-2024年成品油税费改革中央转移支付</t>
  </si>
  <si>
    <t>项目内容主要包括：更新安全风险辨识管控清单和隐患排查清单标准规范；组织系统技术人员及各行业专家提供培训服务和专业支持；对行业监管部门人员及企业人员遇到的平台系统不正常状态和疑难问题提供全天候技术咨询服务；出具12期“双控体系”建设数据分析月报；优化提升平台系统，建立安全监管与执法人员安全生产监督检查指导机制，并借助现有系统搭建行业安全监管与执法人员的月度重点检查任务下达、分解与检查信息反馈的线上功能。</t>
  </si>
  <si>
    <t>道路运输局</t>
  </si>
  <si>
    <t>天津市道路运输行业突发事件应急预案演练-2024年成品油税费改革中央转移支付</t>
  </si>
  <si>
    <t>包含天津市道路运输防汛及道路运输应急保障演练1次及天津市城市公共汽电车突发事件应急演练1次。</t>
  </si>
  <si>
    <t>道路运输安全监管服务支撑-2024年成品油税费改革中央转移支付</t>
  </si>
  <si>
    <t>包括有关日常安全应急管理、安全生产权责清单、履职工作规范、安全生产风险研判防控工作机制、推进实施风险分级管控和隐患排查双重预防、公交安全管理体系等方面的安全专业技术咨询服务以及配备安全监督检查专业技术专家等服务。</t>
  </si>
  <si>
    <t>2023年公共汽车成本绩效管理运行服务年度报告及绩效管理效果评估项目-2024年成品油税费改革中央转移支付</t>
  </si>
  <si>
    <t>按照《天津市公共汽车运营成本绩效管理办法》《天津市公共汽车运营服务质量考核办法》等相关文件要求，从车辆服务水平考核、运营服务计划考核、乘客满意度考核、公交安全性考核、考核保障五大类指标开展公交运营服务质量考核，编制2022年度公共汽车运行报告，并对公交运行的绩效管理效果进行评估。</t>
  </si>
  <si>
    <t>天津市出租汽车车型选型调查与无障碍运力投放项目-2024年成品油税费改革中央转移支付</t>
  </si>
  <si>
    <t>1.按照国家和本市有关法律法规要求，对天津市出租汽车的运力情况进行持续对比监测，以此为依据测算天津市出租汽车合理运力规模，并且制定运力规模监测和调控的目标与实施路径。
2.按照《无障碍法》及市主要领导的批示要求，开展无障碍出租汽车投放工作，本项目为无障碍出租汽车投放工作全过程服务项目，项目内容包括市政府请示阶段的社会稳定风险评价、服务质量招投标、管理办法发布前的社会稳定风险评价以及无障碍出租运营后评估，共4项咨询服务。</t>
  </si>
  <si>
    <t>道路运输事业发展服务中心</t>
  </si>
  <si>
    <t>2024年度”两客一危“企业许可后资质监督核查-2024年成品油税费改革中央转移支付</t>
  </si>
  <si>
    <t>聘请第三方机构对“两客一危”企业许可后资质监督核查项目开展入户核查，入户数量初步估计60家次，每家企业核查1天，报告编制2天，每月入户核查7-8户（含出具核查意见），编制报告。</t>
  </si>
  <si>
    <t>道路运输行业业务证件制证费项目-2024年成品油税费改革中央转移支付</t>
  </si>
  <si>
    <t>购买印刷服务，包车证约10.875万张（疫情全面复产复工以来2023年截止目前证件签发量大于2020-2022三年总和）；临时班车客运标志0.5万张；A4用表22万张（新业务系统上线进一步简化要件）；装订约250册；班线经营信息表1000页（2024年逐步进入班线延续高峰期）。</t>
  </si>
  <si>
    <t>2024年度天津市出租汽车服务质量信誉考核项目-2024年成品油税费改革中央转移支付</t>
  </si>
  <si>
    <t>聘请第三方机构对巡游出租汽车企业、网络预约出租汽车平台企业、巡游出租汽车驾驶员、网络预约出租汽车驾驶员进行服务质量信誉考核的季度测评及年度考核等级评定。</t>
  </si>
  <si>
    <t>天津站北广场公交枢纽道路及配套设施改造工程-2024年成品油税费改革中央转移支付</t>
  </si>
  <si>
    <t>主要内容包括现状北广场环路（华兴道—新广路）段现状路面结构改造、人行道结构恢复、公交站亭增设、附属设施改造、现状石材路面维修。</t>
  </si>
  <si>
    <t>执法总队</t>
  </si>
  <si>
    <t>执法培训专项轮训项目-2024年成品油税费改革中央转移支付</t>
  </si>
  <si>
    <t>1.项目依据：按照国务院《法治政府建设实施纲要（2021－2025年）》和交通运输部《关于建立交通运输行政执法规范化长效机制的意见》工作要求，“在完成政治理论教育和党性教育学时的基础上，确保每名执法人员每年接受不少于60学时的业务知识和法律法规培训”，包括平台运维费，课程资源使用费，专家直播、线下培训师资费，题库建设费。</t>
  </si>
  <si>
    <t>执法装备购置项目-2024年成品油税费改革中央转移支付</t>
  </si>
  <si>
    <t>按照《交通运输行政执法基础装备配备及技术要求》（JTT1402-2022）要求，采购安全防护装备和执法办案装备。</t>
  </si>
  <si>
    <t>交通运输综合行政执法人员意外伤害保险项目-2024年成品油税费改革中央转移支付</t>
  </si>
  <si>
    <t>一线634名执法人员购买350元/人/年的意外伤害保险。</t>
  </si>
  <si>
    <t>七</t>
  </si>
  <si>
    <t>信息化运维与建设支出</t>
  </si>
  <si>
    <t>天津市治超联网管理信息系统工程-2024年成品油税费改革中央转移支付</t>
  </si>
  <si>
    <t>项目2023年底项目已完工，本次拟申请项目尾款287万元，主要为二类费。</t>
  </si>
  <si>
    <t>津交发〔2024〕74号</t>
  </si>
  <si>
    <t>2024年公路信息系统运行维护项目-2024年成品油税费改革中央转移支付</t>
  </si>
  <si>
    <t>此项目的运维工作覆盖整个公路中心的信息化硬件设备、软件系统、动力环境设施、网络安全设施以及通信费等内容。在2023年批复资金基础上，2024年增加了天津市国省干线公路交通情况调查系统（二期）。</t>
  </si>
  <si>
    <t>津交发〔2024〕124号</t>
  </si>
  <si>
    <t>监测中心</t>
  </si>
  <si>
    <t>2024年度信息化专项运行维护项目-2024年成品油税费改革中央转移支付</t>
  </si>
  <si>
    <t>公路养护工程信用信息系统功能模块、铁路建设信用信息系统功能模块，增加42万元，合计762万元</t>
  </si>
  <si>
    <t>天津市12328热线系统-2024年成品油税费改革中央转移支付</t>
  </si>
  <si>
    <t>在天津市交通专有云部署1套应用系统，主要用户包括全市区县各级交通运输管理部门和移动互联网用户，实现对天津市全覆盖。按照已签订的建设合同完成尾款支付。</t>
  </si>
  <si>
    <t>道路运输调度中心</t>
  </si>
  <si>
    <t>道路运输信息化系统运行维护项目-2024年成品油税费改革中央转移支付</t>
  </si>
  <si>
    <t>包括：通信服务费、基础设施安全运行维护保障费用、信息化系统运行维护费用、网络安全运行维护及系统等级测评费用。</t>
  </si>
  <si>
    <t>道路运输发展中心</t>
  </si>
  <si>
    <t>道路运输档案电子化项目-2024年成品油税费改革中央转移支付</t>
  </si>
  <si>
    <t>主要内容是对2019年机构改革后遗留的市内六区道路运输企业、车辆、人员业务档案（混存未分拣）进行分拣、整理，形成电子化后与业务系统进行挂接，满足人员车辆转籍过户等政务服务电子化办理，实现日常监管电子调阅，大幅提高窗口办事效率，让数据多跑路，群众少跑路。</t>
  </si>
  <si>
    <t>2024年天津市综合交通运行监测服务项目-2024年成品油税费改革中央转移支付</t>
  </si>
  <si>
    <t>通过定期收集全市综合交通运行数据，包括公路交通量及运行情况数据、铁路到发客流量、航空旅客吞吐量等对外交通运行数据；市域内公交、地铁、出租车、网约车、共享单车客流量数据及交通运行数据；城市道路交通运行数据、高速公路、国省干线公路、港口运行情况数据；邮政快递数据等。在收集数据的基础上开展综合交通运行监测周报、月报、年报及专题报告编制服务工作并按时提交相应成果。</t>
  </si>
  <si>
    <t>综合服务中心</t>
  </si>
  <si>
    <t>天津市小客车调控竞价委托费-2024年成品油税费改革中央转移支付</t>
  </si>
  <si>
    <t>包括天津产权交易中心有限公司场地租赁、电力供应服务、光纤网络服务和短信提示服务、维护响应人工。</t>
  </si>
  <si>
    <t>高速云平台租赁及通讯费项目-2024年成品油税费改革中央转移支付</t>
  </si>
  <si>
    <t>该项目为已建成的高速公路视频云联网省级云平台所开展的后续租赁服务，通过租用阿里公有云资源和联通VPN链路的方式保证省级云平台正常运行。</t>
  </si>
  <si>
    <t>津交发〔2024〕196号</t>
  </si>
  <si>
    <t>天津市干线公路基础数据库建设与数字孪生技术应用（干线公路基础数据库建设部分）</t>
  </si>
  <si>
    <t>依据《关于天津市干线公路基础数据库建设与数字孪生技术应用（干线公路基础数据库建设部分）初步设计方案的批复》（津党网信息化〔2023〕78号）。</t>
  </si>
  <si>
    <t>津财基指〔2024〕123号</t>
  </si>
  <si>
    <t>350万元跨转至2025年。</t>
  </si>
  <si>
    <t>桥梁健康监测系统省级平台建设项目</t>
  </si>
  <si>
    <t>依据《关于桥梁健康监测系统省级平台建设项目初步涉及方案的批复》（津党网信息化〔2023〕110号），项目预计完成建设省级桥梁结构健康监测业务应用系统，构建省级桥梁健康监测业务数据资源库及配套软硬件支撑体系。实现天津市桥梁“可看、可联、有信息”、“部-省-桥梁”三级监测应急业务联动，完成对部级数据平台的桥梁健康监测数据信息的交换共享，实现“部-省-桥梁”三级节点联网贯通。</t>
  </si>
  <si>
    <t>200万元跨转至2025年。</t>
  </si>
  <si>
    <t>农村公路“一路一档”信息化建设试点项目</t>
  </si>
  <si>
    <t>项目构成：按照“一套标准、一个库、一张图、一平台”的“四个一”总体工作部署，开展天津“一路一档”试点工作，完成构建互联互通的数据资源体系实现“一数一源、一路一档、汇聚融合”，完成构建业务协同的数字化应用体系，实现“只填一次、实时更新、闭环管理”。
成本测算：项目拟申请经费742.7万，其中数据资源体系费用241.9万，数字化应用体系费用469.2万，其他费用31.6万。项目分2年投入，2024年投入222.9万元，2025年投入519.8万元。</t>
  </si>
  <si>
    <t>100万元跨转至2025年。</t>
  </si>
  <si>
    <t>天津市危险货物道路运输安全监管系统</t>
  </si>
  <si>
    <t>通过信息化精准协同管控，实现对危险货物道路运输全过程、全链条、可追溯的交通安全协同监管新模式，切实消除危险货物运输的交通安全隐患，全面防范危险货物运输车辆交通事故。</t>
  </si>
  <si>
    <t>150万元跨转至2025年。</t>
  </si>
  <si>
    <t>公路大件运输许可系统数字化提升项目</t>
  </si>
  <si>
    <t>通过实施本项目，完成跨省大件运输系统升级改造工作，提升大件运输审批的智能化水平。完成省内大件运输许可系统、治超联网管理信息系统升级改造工作，构建大件运输全过程监管体系。</t>
  </si>
  <si>
    <t>天津市高速公路视频监测优化提升项目</t>
  </si>
  <si>
    <t>按照交通运输部发布了《全国高速公路视频监测优化提升实施方案》要求，本项目以完善视频云平台，加快完成高速公路监测视频全面覆盖、提升视频质量、深化视频应用为主要工作内容，对视频上云网关、管理软件等设施进行升级改造；对重点监控图像进行视频事件分析并上传检测结果；建设天津市高清视频综合管理平台，对全市高速视频监控系统的资源进行全面整合升级。</t>
  </si>
  <si>
    <t>八</t>
  </si>
  <si>
    <t>公路养护项目支出</t>
  </si>
  <si>
    <t>2023年养护工程项目尾款</t>
  </si>
  <si>
    <t>2023年S125天津大道（K17+-迎宾大道）修复养护工程项目尾款-2024年成品油税费改革中央转移支付</t>
  </si>
  <si>
    <t>道路约17.9公里，含桥梁。项目尾款。</t>
  </si>
  <si>
    <t>根据决算审核金额下达，另由“2023年S104津北线（旭阳路—东金路）修复养护工程等项目尾款-成品油税费改革中央转移支付”安排0.062万元。</t>
  </si>
  <si>
    <t>2023年G336津神线(津歧线-津淄线)修复养护工程项目尾款-2024年成品油税费改革中央转移支付</t>
  </si>
  <si>
    <t>道路约15.6公里，含桥梁。项目尾款。</t>
  </si>
  <si>
    <t>2023年S233钱顺线（津淄线-港中线）修复养护工程项目尾款-2024年成品油税费改革中央转移支付</t>
  </si>
  <si>
    <t>道路约15公里，含桥梁。项目尾款。</t>
  </si>
  <si>
    <t>根据决算审核金额下达，另由“2023年S104津北线（旭阳路—东金路）修复养护工程等项目尾款-成品油税费改革中央转移支付”安排0.0143万元。</t>
  </si>
  <si>
    <t>2023年G228丹东线修复养护工程项目尾款-2024年成品油税费改革中央转移支付</t>
  </si>
  <si>
    <t>道路约24.4公里，含桥梁。项目尾款。</t>
  </si>
  <si>
    <t>根据决算审核金额下达，另由“2023年S104津北线（旭阳路—东金路）修复养护工程等项目尾款-成品油税费改革中央转移支付”安排0.0928万元。</t>
  </si>
  <si>
    <t>2023年G230通武线等道路预防养护项目项目尾款-2024年成品油税费改革中央转移支付</t>
  </si>
  <si>
    <t>道路约34.2公里，含桥梁。项目尾款。</t>
  </si>
  <si>
    <t>根据决算审核金额下达，另由“2023年S104津北线（旭阳路—东金路）修复养护工程等项目尾款-成品油税费改革中央转移支付”安排0.0795万元。</t>
  </si>
  <si>
    <t>2023年公路附属设施综合整治工程项目尾款-2024年成品油税费改革中央转移支付</t>
  </si>
  <si>
    <t>项目尾款。</t>
  </si>
  <si>
    <t>津交发〔2024〕153号</t>
  </si>
  <si>
    <t>2023年G103京滨线（大孟庄-南东线、钢城路-武清北辰界）修复养护工程项目尾款-2024年成品油税费改革中央转移支付</t>
  </si>
  <si>
    <t>道路约9.4公里，含桥梁。项目尾款。</t>
  </si>
  <si>
    <t>2023年应急养护工程项目尾款-2024年成品油税费改革中央转移支付</t>
  </si>
  <si>
    <t>津交发〔2024〕74号
津交发〔2024〕153号</t>
  </si>
  <si>
    <t>2023年应急养护工程项目尾款560.0903万元；2023年津文线杨成庄特大桥护栏应急养护工程982.2031万元；2023年普通国省道事故多发路段交通安全防护应急养护工程324.206万元。（结余98.7006万元）</t>
  </si>
  <si>
    <t>2023年S104津北线（旭阳路—东金路）修复养护工程等项目尾款-成品油税费改革中央转移支付</t>
  </si>
  <si>
    <t>2022年G102京抚线修复养护工程等10个养护工程1228.1152万元；2023年S104津北线（旭阳路—东金路）修复养护工程等项目尾款打包项目1833.7934万元；蓟州部队进出口路维修工程4.6088万元；2023年S206塘港线等道路修复养护工程项目尾款156.4826万元。</t>
  </si>
  <si>
    <t>2022年S315港中线（太沙路北延—长深高速跨线桥）修复养护工程项目尾款-01-中央直达资金-2024年成品油税费改革中央转移支付</t>
  </si>
  <si>
    <t>道路共14.8公里，含桥梁。</t>
  </si>
  <si>
    <t>中央直达资金。根据决算审核金额下达，另由“2023年S104津北线（旭阳路—东金路）修复养护工程等项目尾款-成品油税费改革中央转移支付”安排183.9775万元。</t>
  </si>
  <si>
    <t>2023年国省道安防设施专项整治工程-01-中央直达资金-2024年成品油税费改革中央转移支付</t>
  </si>
  <si>
    <t>工程包括两部分，第一部分为对京滨线等71条国省级公路增设、完善路侧护栏。第二部分为对京环线等交通量大、货车比重高、设计速度高且未设置中央分隔带护栏的 4条国道一级公路路段增设中央分隔带护栏。</t>
  </si>
  <si>
    <t>津交发〔2024〕131号
津交发〔2024〕241号</t>
  </si>
  <si>
    <t>经2024年第41次党委会审议通过，预算资金由901万元调整为1701万元，财政调整计划文号津财基指〔2024〕144号。</t>
  </si>
  <si>
    <t>2023年克黄线津塘立交高架桥修复养护工程-01-中央直达资金-2024年成品油税费改革中央转移支付</t>
  </si>
  <si>
    <t>对克黄线津塘立交高架桥实施修复性养护。</t>
  </si>
  <si>
    <t>津交发〔2024〕74号
津交发〔2024〕144号
财建〔2024〕69号</t>
  </si>
  <si>
    <t>中央直达资金，未完成决算。</t>
  </si>
  <si>
    <t>2023年S206塘港线等道路修复养护工程项目尾款-01-中央直达资金-2024年成品油税费改革中央转移支付</t>
  </si>
  <si>
    <t>道路共55.1公里。</t>
  </si>
  <si>
    <t>中央直达资金。根据决算审核金额下达，另由“2023年S104津北线（旭阳路—东金路）修复养护工程等项目尾款-成品油税费改革中央转移支付”安排156.4826万元。“2024年国省道专项养护工程（含应急养护工程）-2024年成品油税费改革中央转移支付”安排80.9272万元。</t>
  </si>
  <si>
    <t>2023年G233克黄线修复养护工程项目尾款-01-中央直达资金-2024年成品油税费改革中央转移支付</t>
  </si>
  <si>
    <t>道路共57.9公里，含桥梁。</t>
  </si>
  <si>
    <t>中央直达资金。根据决算审核金额下达，另由“2023年S104津北线（旭阳路—东金路）修复养护工程等项目尾款-成品油税费改革中央转移支付”安排333.7945万元。</t>
  </si>
  <si>
    <t>2023年G104京岚线修复养护工程项目尾款-01-中央直达资金-2024年成品油税费改革中央转移支付</t>
  </si>
  <si>
    <t>道路约59.5公里，含桥梁。</t>
  </si>
  <si>
    <t>中央直达资金。根据决算审核金额下达，另由“2023年S104津北线（旭阳路—东金路）修复养护工程等项目尾款-成品油税费改革中央转移支付”安排181.5175万元。</t>
  </si>
  <si>
    <t>2023年S113外环线（宾水西道-津淄桥）修复养护工程项目尾款-01-中央直达资金-2024年成品油税费改革中央转移支付</t>
  </si>
  <si>
    <t>道路共6.5公里，含桥梁。</t>
  </si>
  <si>
    <t>中央直达资金。根据决算审核金额下达，另由“2023年S104津北线（旭阳路—东金路）修复养护工程等项目尾款-成品油税费改革中央转移支付”安排332.0855万元。</t>
  </si>
  <si>
    <t>2023年G112京环线（京岚线-河北廊坊界）修复养护工程项目尾款-01-中央直达资金-2024年成品油税费改革中央转移支付</t>
  </si>
  <si>
    <t>道路共7.0公里，含桥梁。</t>
  </si>
  <si>
    <t>中央直达资金。根据决算审核金额下达，另由“2023年S104津北线（旭阳路—东金路）修复养护工程等项目尾款-成品油税费改革中央转移支付”安排5.7801万元。</t>
  </si>
  <si>
    <t>2022年G102京抚线修复养护工程项目尾款-01-中央直达资金-2024年成品油税费改革中央转移支付</t>
  </si>
  <si>
    <t>道路约28.9公里，含桥梁。</t>
  </si>
  <si>
    <t>中央直达资金。根据决算审核金额下达，另由“2023年S104津北线（旭阳路—东金路）修复养护工程等项目尾款-成品油税费改革中央转移支付”安排190.7115万元。</t>
  </si>
  <si>
    <t>2023年S322唐廊线 (宝白线—潘青线 )修复养护工程-01-中央直达资金-2024年成品油税费改革中央转移支付</t>
  </si>
  <si>
    <t>道路约5.9公里，含桥梁。</t>
  </si>
  <si>
    <t>2023年S246静青线修复养护工程-01-中央直达资金-2024年成品油税费改革中央转移支付</t>
  </si>
  <si>
    <t>道路约6.3公里，含桥梁。</t>
  </si>
  <si>
    <t>2023年S107津港线修复养护工程-01-中央直达资金-2024年成品油税费改革中央转移支付</t>
  </si>
  <si>
    <t>道路约3.5公里，含桥梁。</t>
  </si>
  <si>
    <t>(二）</t>
  </si>
  <si>
    <t>2024年新开养护项目</t>
  </si>
  <si>
    <t>2024年京滨线港北连接渠桥等桥梁养护工程-2024年成品油税费改革中央转移支付</t>
  </si>
  <si>
    <t>7座桥梁，项目总投资356万</t>
  </si>
  <si>
    <t>津交发〔2024〕131号</t>
  </si>
  <si>
    <t>2024年京滨线九号桥等桥梁养护工程-2024年成品油税费改革中央转移支付</t>
  </si>
  <si>
    <t>5座桥梁，项目总投资4716万</t>
  </si>
  <si>
    <t>津交发〔2024〕145号
津交发〔2024〕241号</t>
  </si>
  <si>
    <t>经2024年第41次党委会审议通过，预算资金由3500万元调整为2200万元，财政调整计划文号津财基指〔2024〕144号。</t>
  </si>
  <si>
    <t>2024年武静线陈嘴桥等桥梁养护工程-2024年成品油税费改革中央转移支付</t>
  </si>
  <si>
    <t>104座桥梁，项目总投资5651万</t>
  </si>
  <si>
    <t>津交发〔2024〕145号</t>
  </si>
  <si>
    <t>2024年克黄线毛家峪隧道养护工程-2024年成品油税费改革中央转移支付</t>
  </si>
  <si>
    <t>项目总投资507万</t>
  </si>
  <si>
    <t>津交发〔2024〕122号</t>
  </si>
  <si>
    <t>2024年普通国道精细化提升专项养护工程-2024年成品油税费改革中央转移支付</t>
  </si>
  <si>
    <t>项目包含G233克黄线（外环线共线段）拥堵路口改造及G103京滨线、G205山深线中央分隔带护栏的提升改造。拥堵路口改造3个，一级公路按照规范增设中央分隔带护栏共35公里，二级公路按照规范增设中央分隔带护栏共3公里。</t>
  </si>
  <si>
    <t>2024年普通国道灾害防治工程-2024年成品油税费改革中央转移支付</t>
  </si>
  <si>
    <t>针对受台风和强降雨影响的蓟州区普通国道3处崩塌滑坡灾毁点位实施山体防护工程。对第一次自然灾害综合风险普查识别的灾害风险点经评估筛选后选取三级风险点6处实施风险点监测工程。</t>
  </si>
  <si>
    <t>津交发〔2024〕46号
津交发〔2024〕144号
财建〔2024〕69号</t>
  </si>
  <si>
    <t>2024年普通省道灾害防治工程-2024年成品油税费改革中央转移支付</t>
  </si>
  <si>
    <t>针对受台风和强降雨影响的蓟州区普通省道8处崩塌滑坡灾毁点位实施山体防护工程。对第一次自然灾害综合风险普查识别的灾害风险点经评估筛选后选取三级风险点3处实施风险点监测工程。</t>
  </si>
  <si>
    <t>2024年普通国省级公路附属设施综合整治专项养护工程-2024年成品油税费改革中央转移支付</t>
  </si>
  <si>
    <t>包括：一是给排水管道工程3处，二是地道泵站工程5处，三是公路站（停车区）及服务区工程2处，四是克黄线（原津围公路北二线）边沟及绿化整治工程1处。根据附属设施综合整治项目需求并结合实施条件、紧急程度等进行实施。其中，新建3.2km绿化供水管道，新建盖板边沟1.2km，解决路面积水点位1处，泵站提升改造5处，完善服务区设施1处，提升公路站应急能力1处，修复硬路肩10km，修复盖板边沟13km，绿化景观治理。</t>
  </si>
  <si>
    <t>津交发〔2024〕163号</t>
  </si>
  <si>
    <t>2024年国省道交通安全设施提升专项养护工程-2024年成品油税费改革中央转移支付</t>
  </si>
  <si>
    <t>一是护栏工程，新增护栏全长共约13368m。二是标志、标线等其他工程，对问题点位151处实施包括穿城镇路段中的标志、标线及行人过街设施的完善，平面交叉口的标志、标线等设施的完善等内容。</t>
  </si>
  <si>
    <t>2024年外环线交叉口整治工程-2024年成品油税费改革中央转移支付</t>
  </si>
  <si>
    <t>对现状外环线新科道、迎水道等交叉口渠化改造，增加左右转车道。</t>
  </si>
  <si>
    <t>2024年绿化专项养护工程-2024年成品油税费改革中央转移支付</t>
  </si>
  <si>
    <t>包括天津大道（约8公里）、外环线（约7.5公里）、克黄线北辰界（约2公里）、克黄线蓟州界（约3公里）和京抚线（约3.5公里）。</t>
  </si>
  <si>
    <t>津交发〔2024〕93号</t>
  </si>
  <si>
    <t>2024年国省道专项养护工程（含应急养护工程）-2024年成品油税费改革中央转移支付</t>
  </si>
  <si>
    <t>按照《国省道专项养护工程项目事前绩效评估报告》，预留3000万元用于应急养护工程。</t>
  </si>
  <si>
    <t>津交发〔2024〕153号
津交发〔2024〕183号
津交发〔2024〕191号
津交发〔2024〕240号</t>
  </si>
  <si>
    <t>S302喜邦线平交路口改造等专项养护工程900万元；G230通武线王庄桥危旧桥梁改造工程200万元;2024年蓟州区8.10公路设施水毁抢通应急养护工程300.012万元；2024年武香线路基水毁应急养护工程165万元；2024年汉南线路基水毁等应急养护工程410万元；2024年九园线高庄户桥等应急养护工程556.4319万元；2024年大东线汊百户地道引路路面应急养护工程34.9716万元；2024年外环线永金引河2号桥12#桥墩护坡冲刷应急养护工程113.9304万元；2024年武静线护路沟桥隐患治理应急养护工程9.6348万元；2024年高王线龙河大桥引路边坡隐患治理应急养护工程78.4741万元；2024年普通国省道事故多发路段交通安全设施应急养护工程150.618万元；2023年S206塘港线等道路修复养护工程80.9272万元。</t>
  </si>
  <si>
    <t>2024年G112京环线路面改造工程-成品油税费改革中央转移支付</t>
  </si>
  <si>
    <t>对京环线路面养护维修总长度约80.02公里，同步维修路段内的17座二类桥梁；恢复路面标线。</t>
  </si>
  <si>
    <t>津交发〔2024〕93号
津交发〔2024〕177号
津交发〔2024〕241号</t>
  </si>
  <si>
    <t>经2024年第22次党委会审议通过，预算资金由16000万元调整为14551.2万元，抵扣政府还贷二级路取消收费后调减资金11448.8万元，增加燃油税中央直达资金10000万元，财政调整计划文号津财基指〔2024〕22号、津财基指〔2024〕38号。
经2024年第41次党委会审议通过，预算资金由14551.2万元调整为16871.3万元，财政调整计划文号津财基指〔2024〕144号。</t>
  </si>
  <si>
    <t>2024年G205山深线路面改造工程-2024年成品油税费改革中央转移支付</t>
  </si>
  <si>
    <t>G205山深线本次实施范围共分6个路段，重点维修路段长51.25公里，对沿线一号桥等7座桥梁进行修复；恢复路面标线。</t>
  </si>
  <si>
    <t>津交发〔2024〕93号
津交发〔2024〕177号</t>
  </si>
  <si>
    <t>经2024年第22次党委会审议通过，预算资金由11900万元调整为10472万元，抵扣政府还贷二级路取消收费后调减资金2218万元，增加燃油税中央直达资金790万元，财政调整计划文号津财基指〔2024〕22号、津财基指〔2024〕38号。</t>
  </si>
  <si>
    <t>2024年G336津神线路面改造工程-2024年成品油税费改革中央转移支付</t>
  </si>
  <si>
    <t>修复养护工程全长为28.439km，对沿线范围内的桥梁进行维修，恢复路面标线。</t>
  </si>
  <si>
    <t>经2024年第22次党委会审议通过，预算资金由8200万元调整为7116万元，抵扣政府还贷二级路取消收费后调减资金1084万元，财政调整计划文号津财基指〔2024〕22号、津财基指〔2024〕39号。</t>
  </si>
  <si>
    <t>S115津淄线（津神线-山深线）养护工程-2024年成品油税费改革中央转移支付</t>
  </si>
  <si>
    <t>道路共9.681公里。</t>
  </si>
  <si>
    <t>津交发〔2024〕93号
津交发〔2024〕241号</t>
  </si>
  <si>
    <t>经2024年第41次党委会审议通过，预算资金由2800万元调整为979.9万元，财政调整计划文号津财基指〔2024〕144号。</t>
  </si>
  <si>
    <t>S120新津涞线（静霸线-南常路）养护工程-2024年成品油税费改革中央转移支付</t>
  </si>
  <si>
    <t>修复养护工程全长19.77公里，同步维修路段内的3座二类桥梁，完善交通标志和安防设施.</t>
  </si>
  <si>
    <t>经2024年第22次党委会审议通过，预算资金由6700万元调整为6016.8万元，抵扣政府还贷二级路取消收费后调减资金2521.2万元，增加燃油税中央直达资金1838万元，财政调整计划文号津财基指〔2024〕22号、津财基指〔2024〕41号。</t>
  </si>
  <si>
    <t>S120新津涞线（郎洼村-河北青县界）养护工程-2024年成品油税费改革中央转移支付</t>
  </si>
  <si>
    <t>修复养护工程全长2.78公里，同步维修路段内的2座二类桥梁，完善交通标志和安防设施.</t>
  </si>
  <si>
    <t>S310静霸线（津沧高速辅道-津静线）养护工程-2024年成品油税费改革中央转移支付</t>
  </si>
  <si>
    <t>修复养护工程全长8.926公里，同步维修路段内的1座二类桥梁，完善交通标志和安防设施。</t>
  </si>
  <si>
    <t>S313团大线（新津涞线-河北大城界）养护工程-2024年成品油税费改革中央转移支付</t>
  </si>
  <si>
    <t>修复养护工程全长2.88公里，实施结构性修复，对沿线范围内的1座桥梁进行维修，恢复路面标线、完善交通标志。</t>
  </si>
  <si>
    <t>S127津武线（外环复线-北辰武清界）养护工程-2024年成品油税费改革中央转移支付</t>
  </si>
  <si>
    <t>修复养护工程全长6.373公里，同步维修沿线2座桥梁，恢复并完善沿线交通安全设施。</t>
  </si>
  <si>
    <t>2024年S326林大线等养护工程-2024年成品油税费改革中央转移支付</t>
  </si>
  <si>
    <t>对S326林大线等次差路段进行维修养护。</t>
  </si>
  <si>
    <t>2024年S229武香线等养护工程-2024年成品油税费改革中央转移支付</t>
  </si>
  <si>
    <t>修复养护工程全长26.683公里。</t>
  </si>
  <si>
    <t>S103津汉线（津汉立交桥-经三路）养护工程-2024年成品油税费改革中央转移支付</t>
  </si>
  <si>
    <t>修复养护工程全长10.5公里，对沿线范围内的2座桥梁进行维修，恢复路面标线、完善交通标志。</t>
  </si>
  <si>
    <t>津交发〔2024〕145号
津交发〔2024〕177号</t>
  </si>
  <si>
    <t>经2024年第22次党委会审议通过，预算资金由8000万元调整为6600万元，抵扣政府还贷二级路取消收费后调减资金1400万元，财政调整计划文号津财基指〔2024〕22号、津财基指〔2024〕41号。</t>
  </si>
  <si>
    <t>S204塘汉线（新北路-天祥街）养护工程-2024年成品油税费改革中央转移支付</t>
  </si>
  <si>
    <t>修复养护工程全长2.188公里。</t>
  </si>
  <si>
    <t>S315港中线（津歧线-太沙路北延）养护工程-2024年成品油税费改革中央转移支付</t>
  </si>
  <si>
    <t>修复养护工程全长15公里。</t>
  </si>
  <si>
    <t>S109津涞线（外环线津涞立交桥-安兴路）养护工程-2024年成品油税费改革中央转移支付</t>
  </si>
  <si>
    <t>修复养护工程全长7.1公里，对沿线2座桥梁进行修复，补充完善交通标志和安防设施，恢复路面标线。</t>
  </si>
  <si>
    <t>S110津静线（求知路-武静线）养护工程-2024年成品油税费改革中央转移支付</t>
  </si>
  <si>
    <t>修复养护工程全长6.427公里。</t>
  </si>
  <si>
    <t>S123滨玉线（津山铁路地道-震新路）养护工程-2024年成品油税费改革中央转移支付</t>
  </si>
  <si>
    <t>修复养护工程全长4.634公里。</t>
  </si>
  <si>
    <t>S309机场线（外环线—老机场）养护工程-2024年成品油税费改革中央转移支付</t>
  </si>
  <si>
    <t>修复养护工程全长1.07公里。</t>
  </si>
  <si>
    <t>S101津围线（喜邦线-通武线）养护工程-2024年成品油税费改革中央转移支付</t>
  </si>
  <si>
    <t>修复养护工程全长12.427公里。</t>
  </si>
  <si>
    <t>S151滨蓟线（宁河汉沽界-京环线）养护工程-2024年成品油税费改革中央转移支付</t>
  </si>
  <si>
    <t>修复养护工程全长7.28公里，实施结构性修复，同步维修路段内的1座二类桥梁，完善交通标志和安防设施。</t>
  </si>
  <si>
    <t>S318津塘二线（外环线-中河桥、东金路-汉港线）养护工程-2024年成品油税费改革中央转移支付</t>
  </si>
  <si>
    <t>修复养护工程全长7.71公里，同步维修沿线1座桥梁，恢复并完善沿线交通安全设施。</t>
  </si>
  <si>
    <t>S207葛万线（津沽线-汉港线）养护工程-2024年成品油税费改革中央转移支付</t>
  </si>
  <si>
    <t>修复养护工程全长4.79公里，同步维修沿线2座桥梁，恢复并完善沿线交通安全设施。</t>
  </si>
  <si>
    <t>S317二八线（津歧线-八里台桥）养护工程-2024年成品油税费改革中央转移支付</t>
  </si>
  <si>
    <t>修复养护工程全长7.047公里，同步维修路段内的2座二类桥梁；完善交通标志和安防设施。</t>
  </si>
  <si>
    <t>G103京滨线等养护工程储备项目-2024年成品油税费改革中央转移支付</t>
  </si>
  <si>
    <t>含2025年G103京滨线养护工程、2025年G509唐通线等养护工程10个项目。</t>
  </si>
  <si>
    <t>津交发〔2024〕197号</t>
  </si>
  <si>
    <t>九</t>
  </si>
  <si>
    <t>公路建设项目支出</t>
  </si>
  <si>
    <t>天津港集疏运专用货运通道工程</t>
  </si>
  <si>
    <t>新建高速公路21.3公里。</t>
  </si>
  <si>
    <t>津交发〔2024〕126号
津发改投资〔2024〕181号
津发改投资〔2024〕330号</t>
  </si>
  <si>
    <t>G104穿东淀蓄滞洪区段路改桥工程项目</t>
  </si>
  <si>
    <t>全长2.2公里,采用一级公路标准建设。</t>
  </si>
  <si>
    <t>G228津歧公路（南堤路-津冀界）拓宽改造工程北段</t>
  </si>
  <si>
    <t>全长2.1公里，采用一级公路标准建设。</t>
  </si>
  <si>
    <t>财建〔2024〕69号</t>
  </si>
  <si>
    <r>
      <rPr>
        <sz val="16"/>
        <rFont val="黑体"/>
        <family val="3"/>
        <charset val="134"/>
      </rPr>
      <t>宝坻区</t>
    </r>
  </si>
  <si>
    <r>
      <rPr>
        <sz val="16"/>
        <rFont val="黑体"/>
        <family val="3"/>
        <charset val="134"/>
      </rPr>
      <t>宝武公路（平宝公路</t>
    </r>
    <r>
      <rPr>
        <sz val="16"/>
        <rFont val="Times New Roman"/>
        <family val="1"/>
      </rPr>
      <t>-</t>
    </r>
    <r>
      <rPr>
        <sz val="16"/>
        <rFont val="黑体"/>
        <family val="3"/>
        <charset val="134"/>
      </rPr>
      <t>津围公路联络线）改建工程</t>
    </r>
  </si>
  <si>
    <r>
      <rPr>
        <sz val="16"/>
        <rFont val="黑体"/>
        <family val="3"/>
        <charset val="134"/>
      </rPr>
      <t>全长</t>
    </r>
    <r>
      <rPr>
        <sz val="16"/>
        <rFont val="Times New Roman"/>
        <family val="1"/>
      </rPr>
      <t>26.2</t>
    </r>
    <r>
      <rPr>
        <sz val="16"/>
        <rFont val="黑体"/>
        <family val="3"/>
        <charset val="134"/>
      </rPr>
      <t>公里，桥梁</t>
    </r>
    <r>
      <rPr>
        <sz val="16"/>
        <rFont val="Times New Roman"/>
        <family val="1"/>
      </rPr>
      <t>14</t>
    </r>
    <r>
      <rPr>
        <sz val="16"/>
        <rFont val="黑体"/>
        <family val="3"/>
        <charset val="134"/>
      </rPr>
      <t>座，改建双向四车道一级公路标准。</t>
    </r>
  </si>
  <si>
    <r>
      <rPr>
        <sz val="16"/>
        <rFont val="黑体"/>
        <family val="3"/>
        <charset val="134"/>
      </rPr>
      <t>津发改投资〔</t>
    </r>
    <r>
      <rPr>
        <sz val="16"/>
        <rFont val="Times New Roman"/>
        <family val="1"/>
      </rPr>
      <t>2024</t>
    </r>
    <r>
      <rPr>
        <sz val="16"/>
        <rFont val="黑体"/>
        <family val="3"/>
        <charset val="134"/>
      </rPr>
      <t>〕</t>
    </r>
    <r>
      <rPr>
        <sz val="16"/>
        <rFont val="Times New Roman"/>
        <family val="1"/>
      </rPr>
      <t>276</t>
    </r>
    <r>
      <rPr>
        <sz val="16"/>
        <rFont val="黑体"/>
        <family val="3"/>
        <charset val="134"/>
      </rPr>
      <t>号</t>
    </r>
  </si>
  <si>
    <r>
      <rPr>
        <sz val="16"/>
        <rFont val="黑体"/>
        <family val="3"/>
        <charset val="134"/>
      </rPr>
      <t>滨海新区</t>
    </r>
  </si>
  <si>
    <r>
      <rPr>
        <sz val="16"/>
        <rFont val="黑体"/>
        <family val="3"/>
        <charset val="134"/>
      </rPr>
      <t>天津市建设世界一流大港集疏运北部通道基础设施工程</t>
    </r>
    <r>
      <rPr>
        <sz val="16"/>
        <rFont val="微软雅黑"/>
        <family val="2"/>
        <charset val="134"/>
      </rPr>
      <t>—</t>
    </r>
    <r>
      <rPr>
        <sz val="16"/>
        <rFont val="黑体"/>
        <family val="3"/>
        <charset val="134"/>
      </rPr>
      <t>汉南路改线及配套服务区项目</t>
    </r>
  </si>
  <si>
    <r>
      <rPr>
        <sz val="16"/>
        <rFont val="黑体"/>
        <family val="3"/>
        <charset val="134"/>
      </rPr>
      <t>全长</t>
    </r>
    <r>
      <rPr>
        <sz val="16"/>
        <rFont val="Times New Roman"/>
        <family val="1"/>
      </rPr>
      <t>10.048</t>
    </r>
    <r>
      <rPr>
        <sz val="16"/>
        <rFont val="黑体"/>
        <family val="3"/>
        <charset val="134"/>
      </rPr>
      <t>公里，一级公路标准。</t>
    </r>
  </si>
  <si>
    <t>十</t>
  </si>
  <si>
    <t>交通运输节能减排项目尾款</t>
  </si>
  <si>
    <r>
      <t xml:space="preserve"> </t>
    </r>
    <r>
      <rPr>
        <b/>
        <sz val="14"/>
        <rFont val="黑体"/>
        <family val="3"/>
        <charset val="134"/>
      </rPr>
      <t>注：</t>
    </r>
    <r>
      <rPr>
        <b/>
        <sz val="14"/>
        <rFont val="Times New Roman"/>
        <family val="1"/>
      </rPr>
      <t xml:space="preserve">
   </t>
    </r>
    <r>
      <rPr>
        <b/>
        <sz val="14"/>
        <rFont val="黑体"/>
        <family val="3"/>
        <charset val="134"/>
      </rPr>
      <t>1.工程类项目总投资为概算投资或目前结算数，最终投资以相关单位、部门认定数额为准。
 2.2024年成品油税费改革转移支付中央直达资金预算安排经2023年第42次委党委会（2023年11月20日）审议通过。
 3.2024年第一批政府还贷二级公路取消收费后补助资金及中央车辆购置税资金预算安排经2023年第45次委党委会（2023年12月12日）审议通过。
 4.2024年燃油税直管资金预算安排经2024年第1次委党委会（2024年1月3日）审议通过。
 5.2024 年信息化专项预留资金调整预算安排经2024年第13次委党委会（2024年3月11日）审议通过。
 6.2024年第二批中央车辆购置税、成品油税费改革转移支付中央直达资金以及政府还贷二级公路取消收费后补助资金预算安排经2024年第22次委党委会（2024年5月14日）审议通过。本次财政部调减以前年度政府还贷二级公路取消收费后补助资金18672万元，实际通过燃油税资金扣减。
 7.2024年第三批车辆购置税资金（1500万应急水毁资金）预算安排经2024年第37次委党委会（2024年9月30日）审议通过。</t>
    </r>
  </si>
</sst>
</file>

<file path=xl/styles.xml><?xml version="1.0" encoding="utf-8"?>
<styleSheet xmlns="http://schemas.openxmlformats.org/spreadsheetml/2006/main">
  <numFmts count="13">
    <numFmt numFmtId="43" formatCode="_ * #,##0.00_ ;_ * \-#,##0.00_ ;_ * &quot;-&quot;??_ ;_ @_ "/>
    <numFmt numFmtId="176" formatCode="0;_က"/>
    <numFmt numFmtId="177" formatCode="0.0_ "/>
    <numFmt numFmtId="178" formatCode="0.000_);[Red]\(0.000\)"/>
    <numFmt numFmtId="179" formatCode="0.000_ "/>
    <numFmt numFmtId="180" formatCode="0.0_);[Red]\(0.0\)"/>
    <numFmt numFmtId="181" formatCode="0.0000"/>
    <numFmt numFmtId="182" formatCode="0_ "/>
    <numFmt numFmtId="183" formatCode="0.00_);[Red]\(0.00\)"/>
    <numFmt numFmtId="184" formatCode="0.0000_);[Red]\(0.0000\)"/>
    <numFmt numFmtId="185" formatCode="0.0"/>
    <numFmt numFmtId="186" formatCode="0.000"/>
    <numFmt numFmtId="187" formatCode="0_);[Red]\(0\)"/>
  </numFmts>
  <fonts count="27">
    <font>
      <sz val="11"/>
      <color theme="1"/>
      <name val="等线"/>
      <charset val="134"/>
      <scheme val="minor"/>
    </font>
    <font>
      <sz val="16"/>
      <name val="黑体"/>
      <family val="3"/>
      <charset val="134"/>
    </font>
    <font>
      <b/>
      <sz val="16"/>
      <name val="Times New Roman"/>
      <family val="1"/>
    </font>
    <font>
      <b/>
      <sz val="14"/>
      <name val="Times New Roman"/>
      <family val="1"/>
    </font>
    <font>
      <sz val="18"/>
      <name val="宋体"/>
      <family val="3"/>
      <charset val="134"/>
    </font>
    <font>
      <b/>
      <sz val="16"/>
      <name val="黑体"/>
      <family val="3"/>
      <charset val="134"/>
    </font>
    <font>
      <sz val="16"/>
      <color theme="9" tint="-0.249977111117893"/>
      <name val="黑体"/>
      <family val="3"/>
      <charset val="134"/>
    </font>
    <font>
      <b/>
      <sz val="16"/>
      <color theme="9" tint="-0.249977111117893"/>
      <name val="黑体"/>
      <family val="3"/>
      <charset val="134"/>
    </font>
    <font>
      <sz val="12"/>
      <name val="宋体"/>
      <family val="3"/>
      <charset val="134"/>
    </font>
    <font>
      <sz val="14"/>
      <name val="宋体"/>
      <family val="3"/>
      <charset val="134"/>
    </font>
    <font>
      <sz val="11"/>
      <name val="宋体"/>
      <family val="3"/>
      <charset val="134"/>
    </font>
    <font>
      <sz val="10"/>
      <name val="宋体"/>
      <family val="3"/>
      <charset val="134"/>
    </font>
    <font>
      <sz val="10"/>
      <color rgb="FFFF0000"/>
      <name val="宋体"/>
      <family val="3"/>
      <charset val="134"/>
    </font>
    <font>
      <sz val="48"/>
      <name val="Times New Roman"/>
      <family val="1"/>
    </font>
    <font>
      <sz val="16"/>
      <color rgb="FFFF0000"/>
      <name val="黑体"/>
      <family val="3"/>
      <charset val="134"/>
    </font>
    <font>
      <sz val="16"/>
      <name val="Times New Roman"/>
      <family val="1"/>
    </font>
    <font>
      <b/>
      <sz val="16"/>
      <color theme="1"/>
      <name val="黑体"/>
      <family val="3"/>
      <charset val="134"/>
    </font>
    <font>
      <b/>
      <sz val="16"/>
      <color rgb="FFFF0000"/>
      <name val="黑体"/>
      <family val="3"/>
      <charset val="134"/>
    </font>
    <font>
      <sz val="16"/>
      <color indexed="8"/>
      <name val="黑体"/>
      <family val="3"/>
      <charset val="134"/>
    </font>
    <font>
      <sz val="16"/>
      <color theme="1"/>
      <name val="黑体"/>
      <family val="3"/>
      <charset val="134"/>
    </font>
    <font>
      <sz val="16"/>
      <color rgb="FFED0000"/>
      <name val="黑体"/>
      <family val="3"/>
      <charset val="134"/>
    </font>
    <font>
      <sz val="16"/>
      <name val="Times New Roman"/>
      <family val="1"/>
    </font>
    <font>
      <sz val="11"/>
      <color theme="1"/>
      <name val="等线"/>
      <charset val="134"/>
      <scheme val="minor"/>
    </font>
    <font>
      <sz val="48"/>
      <name val="方正小标宋简体"/>
      <family val="3"/>
      <charset val="134"/>
    </font>
    <font>
      <b/>
      <sz val="14"/>
      <name val="黑体"/>
      <family val="3"/>
      <charset val="134"/>
    </font>
    <font>
      <sz val="16"/>
      <name val="微软雅黑"/>
      <family val="2"/>
      <charset val="134"/>
    </font>
    <font>
      <sz val="9"/>
      <name val="等线"/>
      <charset val="134"/>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3">
    <xf numFmtId="0" fontId="0" fillId="0" borderId="0"/>
    <xf numFmtId="0" fontId="8" fillId="0" borderId="0">
      <protection locked="0"/>
    </xf>
    <xf numFmtId="43" fontId="22" fillId="0" borderId="0" applyFont="0" applyFill="0" applyBorder="0" applyAlignment="0" applyProtection="0">
      <alignment vertical="center"/>
    </xf>
  </cellStyleXfs>
  <cellXfs count="97">
    <xf numFmtId="0" fontId="0" fillId="0" borderId="0" xfId="0"/>
    <xf numFmtId="0" fontId="1" fillId="0" borderId="0" xfId="0" applyFont="1" applyAlignment="1">
      <alignment horizontal="center" vertical="center" wrapText="1"/>
    </xf>
    <xf numFmtId="187" fontId="2" fillId="0" borderId="1" xfId="0" applyNumberFormat="1" applyFont="1" applyBorder="1" applyAlignment="1">
      <alignment horizontal="center" vertical="center" wrapText="1"/>
    </xf>
    <xf numFmtId="187" fontId="1" fillId="0" borderId="1" xfId="0" applyNumberFormat="1" applyFont="1" applyBorder="1" applyAlignment="1">
      <alignment horizontal="center" vertical="center" wrapText="1"/>
    </xf>
    <xf numFmtId="187" fontId="1" fillId="0" borderId="1" xfId="0" applyNumberFormat="1" applyFont="1" applyBorder="1" applyAlignment="1">
      <alignment horizontal="left" vertical="center" wrapText="1"/>
    </xf>
    <xf numFmtId="187" fontId="1" fillId="2" borderId="1" xfId="0" applyNumberFormat="1" applyFont="1" applyFill="1" applyBorder="1" applyAlignment="1">
      <alignment horizontal="left" vertical="center" wrapText="1"/>
    </xf>
    <xf numFmtId="180" fontId="2" fillId="0" borderId="1" xfId="0" applyNumberFormat="1" applyFont="1" applyBorder="1" applyAlignment="1">
      <alignment horizontal="center" vertical="center" wrapText="1"/>
    </xf>
    <xf numFmtId="187" fontId="3" fillId="0" borderId="1" xfId="0" applyNumberFormat="1" applyFont="1" applyBorder="1" applyAlignment="1">
      <alignment horizontal="left" vertical="center" wrapText="1"/>
    </xf>
    <xf numFmtId="18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185" fontId="1" fillId="0" borderId="1" xfId="0" applyNumberFormat="1" applyFont="1" applyBorder="1" applyAlignment="1">
      <alignment horizontal="center" vertical="center" wrapText="1"/>
    </xf>
    <xf numFmtId="187" fontId="1" fillId="2"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179" fontId="6" fillId="0" borderId="0" xfId="0" applyNumberFormat="1" applyFont="1" applyAlignment="1">
      <alignment horizontal="center" vertical="center" wrapText="1"/>
    </xf>
    <xf numFmtId="0" fontId="7" fillId="0" borderId="0" xfId="0" applyFont="1" applyAlignment="1">
      <alignment horizontal="center" vertical="center" wrapText="1"/>
    </xf>
    <xf numFmtId="0" fontId="8" fillId="2" borderId="0" xfId="0" applyFont="1" applyFill="1"/>
    <xf numFmtId="0" fontId="6" fillId="0" borderId="0" xfId="0" applyFont="1" applyAlignment="1">
      <alignment horizontal="center" vertical="center" wrapText="1"/>
    </xf>
    <xf numFmtId="0" fontId="8" fillId="3" borderId="0" xfId="0" applyFont="1" applyFill="1"/>
    <xf numFmtId="0" fontId="6" fillId="3" borderId="0" xfId="0" applyFont="1" applyFill="1" applyAlignment="1">
      <alignment horizontal="center" vertical="center" wrapText="1"/>
    </xf>
    <xf numFmtId="49" fontId="9" fillId="0" borderId="0" xfId="0" applyNumberFormat="1" applyFont="1" applyAlignment="1">
      <alignment horizontal="center" vertical="center" wrapText="1"/>
    </xf>
    <xf numFmtId="0" fontId="9" fillId="0" borderId="0" xfId="0" applyFont="1" applyAlignment="1">
      <alignment horizontal="left" vertical="center" wrapText="1"/>
    </xf>
    <xf numFmtId="187" fontId="10" fillId="0" borderId="0" xfId="0" applyNumberFormat="1" applyFont="1" applyAlignment="1">
      <alignment horizontal="left" vertical="center" wrapText="1"/>
    </xf>
    <xf numFmtId="187" fontId="11" fillId="0" borderId="0" xfId="0" applyNumberFormat="1" applyFont="1" applyAlignment="1">
      <alignment horizontal="center" vertical="center" wrapText="1"/>
    </xf>
    <xf numFmtId="184" fontId="12" fillId="0" borderId="0" xfId="0" applyNumberFormat="1" applyFont="1" applyAlignment="1">
      <alignment horizontal="center" vertical="center" wrapText="1"/>
    </xf>
    <xf numFmtId="187" fontId="9" fillId="0" borderId="0" xfId="0" applyNumberFormat="1" applyFont="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horizontal="center" vertical="center" wrapText="1"/>
    </xf>
    <xf numFmtId="0" fontId="8" fillId="0" borderId="0" xfId="0" applyFont="1"/>
    <xf numFmtId="187" fontId="5" fillId="0" borderId="1" xfId="0" applyNumberFormat="1" applyFont="1" applyBorder="1" applyAlignment="1">
      <alignment horizontal="center" vertical="center" wrapText="1"/>
    </xf>
    <xf numFmtId="187" fontId="5" fillId="0" borderId="1" xfId="0" applyNumberFormat="1" applyFont="1" applyBorder="1" applyAlignment="1">
      <alignment horizontal="left" vertical="center" wrapText="1"/>
    </xf>
    <xf numFmtId="187" fontId="14" fillId="0" borderId="1" xfId="0" applyNumberFormat="1" applyFont="1" applyBorder="1" applyAlignment="1">
      <alignment horizontal="center" vertical="center" wrapText="1"/>
    </xf>
    <xf numFmtId="187" fontId="5" fillId="2" borderId="1" xfId="0" applyNumberFormat="1" applyFont="1" applyFill="1" applyBorder="1" applyAlignment="1">
      <alignment horizontal="left" vertical="center" wrapText="1"/>
    </xf>
    <xf numFmtId="187" fontId="2" fillId="0" borderId="1" xfId="0" applyNumberFormat="1" applyFont="1" applyBorder="1" applyAlignment="1">
      <alignment horizontal="left" vertical="center" wrapText="1"/>
    </xf>
    <xf numFmtId="178" fontId="5" fillId="0" borderId="1" xfId="0" applyNumberFormat="1" applyFont="1" applyBorder="1" applyAlignment="1">
      <alignment horizontal="center" vertical="center" wrapText="1"/>
    </xf>
    <xf numFmtId="18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185" fontId="15" fillId="2" borderId="1" xfId="0" applyNumberFormat="1" applyFont="1" applyFill="1" applyBorder="1" applyAlignment="1">
      <alignment horizontal="center" vertical="center" wrapText="1"/>
    </xf>
    <xf numFmtId="187"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5" fillId="0" borderId="1" xfId="0" applyNumberFormat="1" applyFont="1" applyBorder="1" applyAlignment="1">
      <alignment horizontal="center" vertical="center" wrapText="1"/>
    </xf>
    <xf numFmtId="187" fontId="5" fillId="0" borderId="3" xfId="0" applyNumberFormat="1" applyFont="1" applyBorder="1" applyAlignment="1">
      <alignment horizontal="center" vertical="center" wrapText="1"/>
    </xf>
    <xf numFmtId="187" fontId="5" fillId="0" borderId="4" xfId="0" applyNumberFormat="1" applyFont="1" applyBorder="1" applyAlignment="1">
      <alignment horizontal="center" vertical="center" wrapText="1"/>
    </xf>
    <xf numFmtId="187" fontId="5" fillId="0" borderId="2"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185" fontId="2" fillId="0" borderId="1" xfId="0" applyNumberFormat="1" applyFont="1" applyBorder="1" applyAlignment="1">
      <alignment horizontal="center" vertical="center" wrapText="1"/>
    </xf>
    <xf numFmtId="177"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185" fontId="2" fillId="2" borderId="1" xfId="0" applyNumberFormat="1" applyFont="1" applyFill="1" applyBorder="1" applyAlignment="1">
      <alignment horizontal="center" vertical="center" wrapText="1"/>
    </xf>
    <xf numFmtId="185" fontId="5" fillId="0" borderId="1" xfId="0" applyNumberFormat="1" applyFont="1" applyBorder="1" applyAlignment="1">
      <alignment horizontal="center" vertical="center" wrapText="1"/>
    </xf>
    <xf numFmtId="2" fontId="5" fillId="0" borderId="1" xfId="0" applyNumberFormat="1" applyFont="1" applyBorder="1" applyAlignment="1">
      <alignment horizontal="center" vertical="center" wrapText="1"/>
    </xf>
    <xf numFmtId="184" fontId="5" fillId="0" borderId="1" xfId="0" applyNumberFormat="1" applyFont="1" applyBorder="1" applyAlignment="1">
      <alignment horizontal="center" vertical="center" wrapText="1"/>
    </xf>
    <xf numFmtId="181" fontId="5"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84" fontId="17" fillId="0" borderId="1" xfId="0" applyNumberFormat="1" applyFont="1" applyBorder="1" applyAlignment="1">
      <alignment horizontal="center" vertical="center" wrapText="1"/>
    </xf>
    <xf numFmtId="184" fontId="14" fillId="0" borderId="1" xfId="0" applyNumberFormat="1" applyFont="1" applyBorder="1" applyAlignment="1">
      <alignment horizontal="center" vertical="center" wrapText="1"/>
    </xf>
    <xf numFmtId="184" fontId="14"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8" fillId="0" borderId="0" xfId="0" applyFont="1" applyAlignment="1">
      <alignment horizontal="center" vertical="center" wrapText="1"/>
    </xf>
    <xf numFmtId="1" fontId="1" fillId="0" borderId="0" xfId="0" applyNumberFormat="1" applyFont="1" applyAlignment="1">
      <alignment horizontal="center" vertical="center" wrapText="1"/>
    </xf>
    <xf numFmtId="1" fontId="5" fillId="0" borderId="0" xfId="0" applyNumberFormat="1" applyFont="1" applyAlignment="1">
      <alignment horizontal="left" vertical="center" wrapText="1"/>
    </xf>
    <xf numFmtId="0" fontId="11" fillId="2" borderId="0" xfId="0" applyFont="1" applyFill="1" applyAlignment="1">
      <alignment horizontal="center" vertical="center" wrapText="1"/>
    </xf>
    <xf numFmtId="183" fontId="5" fillId="0" borderId="1" xfId="0" applyNumberFormat="1" applyFont="1" applyBorder="1" applyAlignment="1">
      <alignment horizontal="center" vertical="center" wrapText="1"/>
    </xf>
    <xf numFmtId="183" fontId="5" fillId="0" borderId="1" xfId="0" applyNumberFormat="1" applyFont="1" applyBorder="1" applyAlignment="1">
      <alignment horizontal="left" vertical="center" wrapText="1"/>
    </xf>
    <xf numFmtId="182" fontId="1" fillId="0" borderId="1" xfId="2" applyNumberFormat="1" applyFont="1" applyFill="1" applyBorder="1" applyAlignment="1" applyProtection="1">
      <alignment horizontal="left" vertical="center" wrapText="1"/>
    </xf>
    <xf numFmtId="180" fontId="19" fillId="0" borderId="1" xfId="0" applyNumberFormat="1" applyFont="1" applyBorder="1" applyAlignment="1">
      <alignment horizontal="left" vertical="center" wrapText="1"/>
    </xf>
    <xf numFmtId="182" fontId="1" fillId="0" borderId="1" xfId="0" applyNumberFormat="1" applyFont="1" applyBorder="1" applyAlignment="1">
      <alignment horizontal="center" vertical="center" wrapText="1"/>
    </xf>
    <xf numFmtId="1" fontId="5" fillId="2" borderId="1" xfId="0" applyNumberFormat="1" applyFont="1" applyFill="1" applyBorder="1" applyAlignment="1">
      <alignment horizontal="center" vertical="center" wrapText="1"/>
    </xf>
    <xf numFmtId="185" fontId="5"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83" fontId="14" fillId="0" borderId="1" xfId="0" applyNumberFormat="1" applyFont="1" applyBorder="1" applyAlignment="1">
      <alignment horizontal="center" vertical="center" wrapText="1"/>
    </xf>
    <xf numFmtId="180" fontId="17"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184" fontId="1" fillId="0" borderId="1" xfId="0" applyNumberFormat="1" applyFont="1" applyBorder="1" applyAlignment="1">
      <alignment horizontal="left" vertical="center" wrapText="1"/>
    </xf>
    <xf numFmtId="186" fontId="5" fillId="0" borderId="1" xfId="0" applyNumberFormat="1" applyFont="1" applyBorder="1" applyAlignment="1">
      <alignment horizontal="center" vertical="center" wrapText="1"/>
    </xf>
    <xf numFmtId="178" fontId="1" fillId="0" borderId="1" xfId="0" applyNumberFormat="1" applyFont="1" applyBorder="1" applyAlignment="1">
      <alignment horizontal="center" vertical="center" wrapText="1"/>
    </xf>
    <xf numFmtId="184"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80" fontId="14" fillId="0" borderId="1" xfId="0" applyNumberFormat="1" applyFont="1" applyBorder="1" applyAlignment="1">
      <alignment horizontal="center" vertical="center" wrapText="1"/>
    </xf>
    <xf numFmtId="184" fontId="20" fillId="0" borderId="1" xfId="0" applyNumberFormat="1" applyFont="1" applyBorder="1" applyAlignment="1">
      <alignment horizontal="center" vertical="center" wrapText="1"/>
    </xf>
    <xf numFmtId="0" fontId="11" fillId="3" borderId="0" xfId="0" applyFont="1" applyFill="1" applyAlignment="1">
      <alignment horizontal="center" vertical="center" wrapText="1"/>
    </xf>
    <xf numFmtId="0" fontId="1" fillId="3" borderId="0" xfId="0" applyFont="1" applyFill="1" applyAlignment="1">
      <alignment horizontal="center" vertical="center" wrapText="1"/>
    </xf>
    <xf numFmtId="187" fontId="15" fillId="0" borderId="1" xfId="0" applyNumberFormat="1" applyFont="1" applyBorder="1" applyAlignment="1">
      <alignment horizontal="center" vertical="center" wrapText="1"/>
    </xf>
    <xf numFmtId="187" fontId="15" fillId="0" borderId="1" xfId="0" applyNumberFormat="1" applyFont="1" applyBorder="1" applyAlignment="1">
      <alignment horizontal="left" vertical="center" wrapText="1"/>
    </xf>
    <xf numFmtId="187" fontId="21" fillId="0" borderId="1" xfId="0" applyNumberFormat="1" applyFont="1" applyBorder="1" applyAlignment="1">
      <alignment horizontal="left" vertical="center" wrapText="1"/>
    </xf>
    <xf numFmtId="180" fontId="5" fillId="0" borderId="1" xfId="0"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177" fontId="5" fillId="0" borderId="1" xfId="0" applyNumberFormat="1" applyFont="1" applyBorder="1" applyAlignment="1">
      <alignment horizontal="center" vertical="center" wrapText="1"/>
    </xf>
    <xf numFmtId="184"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3" fillId="0" borderId="0" xfId="0" applyFont="1" applyAlignment="1">
      <alignment horizontal="center" vertical="center"/>
    </xf>
    <xf numFmtId="187" fontId="5" fillId="0" borderId="1" xfId="0" applyNumberFormat="1" applyFont="1" applyBorder="1" applyAlignment="1">
      <alignment horizontal="center" vertical="center" wrapText="1"/>
    </xf>
    <xf numFmtId="49" fontId="3" fillId="4" borderId="0" xfId="0" applyNumberFormat="1" applyFont="1" applyFill="1" applyAlignment="1">
      <alignment vertical="center" wrapText="1"/>
    </xf>
    <xf numFmtId="18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cellXfs>
  <cellStyles count="3">
    <cellStyle name="常规" xfId="0" builtinId="0"/>
    <cellStyle name="常规 41" xfId="1"/>
    <cellStyle name="千位分隔" xfId="2" builtinId="3"/>
  </cellStyles>
  <dxfs count="4">
    <dxf>
      <font>
        <color theme="0"/>
      </font>
    </dxf>
    <dxf>
      <font>
        <color theme="0"/>
      </font>
    </dxf>
    <dxf>
      <font>
        <color theme="0"/>
      </font>
    </dxf>
    <dxf>
      <font>
        <color theme="0"/>
      </font>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J.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20915;&#31639;&#21306;&#21439;&#26368;&#21518;&#27719;&#246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3%20&#38081;&#36335;&#37197;&#202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0&#36816;&#36755;&#20844;&#2149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Kx"/>
      <sheetName val="C01-1"/>
      <sheetName val="P1012001"/>
      <sheetName val="表二"/>
      <sheetName val="表五"/>
      <sheetName val="2012.2.2 (整合)"/>
      <sheetName val="2012.2.2"/>
      <sheetName val="全市结转"/>
      <sheetName val="提前告知数"/>
      <sheetName val="2012年财力"/>
      <sheetName val="类型"/>
      <sheetName val="人民银行"/>
      <sheetName val="中央"/>
      <sheetName val="2007"/>
      <sheetName val="#REF"/>
      <sheetName val="四月份月报"/>
      <sheetName val="单位编码"/>
      <sheetName val="DDETABLE "/>
      <sheetName val="Sheet2"/>
      <sheetName val="下拉选项"/>
      <sheetName val="经费权重"/>
      <sheetName val="mmm"/>
      <sheetName val="人员支出"/>
      <sheetName val="Financ. Overview"/>
      <sheetName val="Toolbox"/>
    </sheetNames>
    <sheetDataSet>
      <sheetData sheetId="0" refreshError="1"/>
      <sheetData sheetId="1" refreshError="1"/>
      <sheetData sheetId="2" refreshError="1"/>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区划对应表"/>
      <sheetName val="1-4余额表"/>
      <sheetName val="表二"/>
      <sheetName val="表五"/>
      <sheetName val="2012.2.2 (整合)"/>
      <sheetName val="2012.2.2"/>
      <sheetName val="全市结转"/>
      <sheetName val="提前告知数"/>
      <sheetName val="总人口"/>
      <sheetName val="基础编码"/>
      <sheetName val="省本级收入预计"/>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差异系数"/>
      <sheetName val="data"/>
      <sheetName val="Financ. Overview"/>
      <sheetName val="Toolbox"/>
      <sheetName val="Main"/>
      <sheetName val="_ESList"/>
      <sheetName val="一般预算收入"/>
      <sheetName val="表二 汇总表（业务处填）"/>
      <sheetName val="KKKKKKKK"/>
      <sheetName val="农业人口"/>
      <sheetName val="Open"/>
      <sheetName val="事业发展"/>
      <sheetName val="公检法司编制"/>
      <sheetName val="行政编制"/>
      <sheetName val="人民银行"/>
      <sheetName val="2009"/>
      <sheetName val="GDP"/>
      <sheetName val="本年收入合计"/>
      <sheetName val="财政部和发改委范围"/>
      <sheetName val="POWER ASSUMPTIONS"/>
      <sheetName val="2007"/>
      <sheetName val="国家"/>
      <sheetName val="分类"/>
      <sheetName val="市级专项格式"/>
      <sheetName val="1-1余额表"/>
      <sheetName val="2-11担保分级表"/>
      <sheetName val="2-7一般分级表"/>
      <sheetName val="2-1余额分级表"/>
      <sheetName val="2-5直接分级表"/>
      <sheetName val="2-9专项分级表"/>
      <sheetName val="工商税收"/>
      <sheetName val="各年度收费、罚没、专项收入.xls]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表一"/>
      <sheetName val="表二"/>
      <sheetName val="表三"/>
      <sheetName val="表四"/>
      <sheetName val="政策性补贴"/>
      <sheetName val="Sheet1"/>
      <sheetName val="      "/>
      <sheetName val="评估结果分类汇总表"/>
      <sheetName val="流动资产--货币"/>
      <sheetName val="流动资产--货币 (2)"/>
      <sheetName val="流动资产--货币 (3)"/>
      <sheetName val="短投汇总表"/>
      <sheetName val="短投"/>
      <sheetName val="短投 (2)"/>
      <sheetName val="流动资产--票据"/>
      <sheetName val="流动资产--应收"/>
      <sheetName val="流动资产--利润"/>
      <sheetName val="流动资产--利息"/>
      <sheetName val="流动资产--预付"/>
      <sheetName val="流动资产--补贴"/>
      <sheetName val="流动资产--其他应收"/>
      <sheetName val="流动资产--存货"/>
      <sheetName val="流动资产-原材料"/>
      <sheetName val="流动资产-材料采购"/>
      <sheetName val="流动资产-在库低值"/>
      <sheetName val="流动资产-产成品"/>
      <sheetName val="流动资产-在用低值"/>
      <sheetName val="流动资产--待摊"/>
      <sheetName val="流动资产--待处理"/>
      <sheetName val="一年到期长期债券"/>
      <sheetName val="其他流动资产"/>
      <sheetName val="长期投资--股票"/>
      <sheetName val="长期投资--债券"/>
      <sheetName val="长期投资--其他投资"/>
      <sheetName val="房屋建筑物"/>
      <sheetName val="构筑物"/>
      <sheetName val="码头"/>
      <sheetName val="机器设备"/>
      <sheetName val="车辆"/>
      <sheetName val="电子设备"/>
      <sheetName val="船舶设备"/>
      <sheetName val="通导设备"/>
      <sheetName val="集装箱设备"/>
      <sheetName val="固定-土地"/>
      <sheetName val="工程物资"/>
      <sheetName val="土建工程"/>
      <sheetName val="设备安装"/>
      <sheetName val="固定资产清理"/>
      <sheetName val="待处理固定资产"/>
      <sheetName val="土地使用权"/>
      <sheetName val="其他无形资产"/>
      <sheetName val="开办费"/>
      <sheetName val="长期待摊费用"/>
      <sheetName val="其他长期资产"/>
      <sheetName val="递延税款"/>
      <sheetName val="短期借款"/>
      <sheetName val="应付票据"/>
      <sheetName val="应付帐款"/>
      <sheetName val="预收帐款"/>
      <sheetName val="代销商品款"/>
      <sheetName val="其他应付款"/>
      <sheetName val="应付工资"/>
      <sheetName val="应付福利费"/>
      <sheetName val="应交税金"/>
      <sheetName val="预提费用"/>
      <sheetName val="一年内到期长期负债"/>
      <sheetName val="其他流动负债"/>
      <sheetName val="长期借款"/>
      <sheetName val="应付债券"/>
      <sheetName val="长期应付款"/>
      <sheetName val="住房周转金"/>
      <sheetName val="其他长期负债"/>
      <sheetName val="递延税款贷款"/>
      <sheetName val="00000000"/>
      <sheetName val="10000000"/>
      <sheetName val="1货币资金"/>
      <sheetName val="成本费用调整表"/>
      <sheetName val="8月人数调整"/>
      <sheetName val="IP卡收入分解"/>
      <sheetName val="服务收入加其他业利润"/>
      <sheetName val="平均资产总额"/>
      <sheetName val="分公司EBITDA率"/>
      <sheetName val="收支差额"/>
      <sheetName val="上年收入"/>
      <sheetName val="本年长数互收"/>
      <sheetName val="收支系数数据"/>
      <sheetName val="收支系数"/>
      <sheetName val="资产报酬率"/>
      <sheetName val="劳动生产率"/>
      <sheetName val="百元工资产出率"/>
      <sheetName val="收入增长贡献率"/>
      <sheetName val="收支差额贡献率"/>
      <sheetName val="全年"/>
      <sheetName val="比较"/>
      <sheetName val="1-11月"/>
      <sheetName val="5运输设备"/>
      <sheetName val="封面"/>
      <sheetName val="1固定资产汇总表"/>
      <sheetName val="4通用设备"/>
      <sheetName val="6线路设备"/>
      <sheetName val="7电信机械设备"/>
      <sheetName val="8电源设备 "/>
      <sheetName val="9固定_土地"/>
      <sheetName val="10工程物资"/>
      <sheetName val="12设备安装 (暂估入账余额)"/>
      <sheetName val="13设备安装（其他）"/>
      <sheetName val="14固定资产清理"/>
      <sheetName val="15待处理固定资产"/>
      <sheetName val="目录"/>
      <sheetName val="表1 货币资金"/>
      <sheetName val="表1-1 银行存款明细表"/>
      <sheetName val="表2 短期投资"/>
      <sheetName val="表3 应收帐款"/>
      <sheetName val="表4 应收票据"/>
      <sheetName val="表5 存货"/>
      <sheetName val="表5-1 存货跌价损失准备计算表"/>
      <sheetName val="表5-2 存货倒推表"/>
      <sheetName val="表6 预付帐款"/>
      <sheetName val="表6-1 其他应收款"/>
      <sheetName val="表6-2 待摊费用"/>
      <sheetName val="表6-3 预付及其他流动资产 "/>
      <sheetName val="表7 固定资产变动表"/>
      <sheetName val="表7-1 固定资产折旧表（上市） "/>
      <sheetName val="表7-1-1 固定资产折旧表  (非上市)"/>
      <sheetName val="表7-2 待处理财产损溢"/>
      <sheetName val="表7-3 固定资产有关资料"/>
      <sheetName val="表8-1 移动"/>
      <sheetName val="表8-2-1 数据"/>
      <sheetName val="表8-2-2 互联网"/>
      <sheetName val="表8-3 长途"/>
      <sheetName val="表8-4 寻呼"/>
      <sheetName val="表8-5 市话"/>
      <sheetName val="表8-6 在建工程明细表"/>
      <sheetName val="表8-7 工程合同汇总表(移动) NEW"/>
      <sheetName val="表8-7 工程合同汇总表(移动) (2)"/>
      <sheetName val="表8-8 在建工程有关资料"/>
      <sheetName val="表9 长期待摊费用"/>
      <sheetName val="表9-1 租赁合同汇总表"/>
      <sheetName val="表10 无形资产变动表"/>
      <sheetName val="表11 长期投资"/>
      <sheetName val="表11-1 长期股票投资"/>
      <sheetName val="表11-2 长期股权投资－未合并子公司"/>
      <sheetName val="表11-3 长期股权投资 － 合营公司"/>
      <sheetName val="表11-4 长期股权投资－联营公司"/>
      <sheetName val="表11-5 长期股权投资－参股公司"/>
      <sheetName val="表11-6 长期债权投资"/>
      <sheetName val="表11-7 其他债权投资"/>
      <sheetName val="表12 关联公司交易"/>
      <sheetName val="表12-1 与总部对帐"/>
      <sheetName val="表8-7 工程合同汇总表(移动) (5)"/>
      <sheetName val="公  "/>
      <sheetName val="共同"/>
      <sheetName val="共同 (2)"/>
      <sheetName val="BSC  BTS"/>
      <sheetName val="西门子 "/>
      <sheetName val="Sheet1 (2)"/>
      <sheetName val="光端机"/>
      <sheetName val="二次分配    "/>
      <sheetName val="二次分配     (2)"/>
      <sheetName val="二次分配     (3)"/>
      <sheetName val="二次分配     (4)"/>
      <sheetName val="表8-7 工程合同汇总表(移动) (3)"/>
      <sheetName val="表8-7 工程合同汇总表 (上市) (2)"/>
      <sheetName val="Index"/>
      <sheetName val="ADJ"/>
      <sheetName val="ADJ-Example"/>
      <sheetName val="WB"/>
      <sheetName val="Adj.No"/>
      <sheetName val="FS-W"/>
      <sheetName val="FS-N"/>
      <sheetName val="FS-O"/>
      <sheetName val="PL"/>
      <sheetName val="NA"/>
      <sheetName val="S00"/>
      <sheetName val="S01"/>
      <sheetName val="S02"/>
      <sheetName val="S03"/>
      <sheetName val="S03_3"/>
      <sheetName val="S04_3"/>
      <sheetName val="b00w"/>
      <sheetName val="b00n"/>
      <sheetName val="p00w"/>
      <sheetName val="p00n"/>
      <sheetName val="h00w"/>
      <sheetName val="h00n"/>
      <sheetName val="b01w"/>
      <sheetName val="b01n"/>
      <sheetName val="p01w"/>
      <sheetName val="p01n"/>
      <sheetName val="h01w"/>
      <sheetName val="h01n"/>
      <sheetName val="b02w"/>
      <sheetName val="b02n"/>
      <sheetName val="p02w"/>
      <sheetName val="p02n"/>
      <sheetName val="h02w"/>
      <sheetName val="h02n"/>
      <sheetName val="b03w"/>
      <sheetName val="b03n"/>
      <sheetName val="p03w"/>
      <sheetName val="p03n"/>
      <sheetName val="h03w"/>
      <sheetName val="h03n"/>
      <sheetName val="b03_3w"/>
      <sheetName val="b03_3n"/>
      <sheetName val="p03_3w"/>
      <sheetName val="p03_3n"/>
      <sheetName val="h03_3w"/>
      <sheetName val="h03_3n"/>
      <sheetName val="b04_3w"/>
      <sheetName val="b04_3n"/>
      <sheetName val="p04_3w"/>
      <sheetName val="p04_3n"/>
      <sheetName val="h04_3w"/>
      <sheetName val="h04_3n"/>
      <sheetName val="绥棱（车）"/>
      <sheetName val="绥棱"/>
      <sheetName val="上报"/>
      <sheetName val="34土地使用权"/>
      <sheetName val="甘肃省电信机械历年价格系数表"/>
      <sheetName val="Journal list"/>
      <sheetName val="Log"/>
      <sheetName val="Journal list (2)"/>
      <sheetName val="Journal list (3)"/>
      <sheetName val="Journal list (4)"/>
      <sheetName val="Journal list (5)"/>
      <sheetName val="P1 损益表"/>
      <sheetName val="P2 主营业务收入"/>
      <sheetName val="P3 跨期间工程设计收入"/>
      <sheetName val="P4 跨期间工程施工收入"/>
      <sheetName val="P5 器材供应收入 "/>
      <sheetName val="P6主营业务成本"/>
      <sheetName val="P7营业税金及附加"/>
      <sheetName val="P8营业费用"/>
      <sheetName val="P9管理费用"/>
      <sheetName val="P10利息费用"/>
      <sheetName val="P11其它业务利润(亏损)"/>
      <sheetName val="P12 投资收益汇总表"/>
      <sheetName val="P12-1 投资收益明细表"/>
      <sheetName val="P13营业外收支"/>
      <sheetName val="P14以前年度损益调整"/>
      <sheetName val="P15 所得税-企业所得税纳税调节表"/>
      <sheetName val="P16 所得税-递延税项"/>
      <sheetName val="其俖应交款"/>
      <sheetName val="应侤税金"/>
      <sheetName val="样品 "/>
      <sheetName val="样品  (2)"/>
      <sheetName val="[13 铁路配件.xlsῘ长期投资--其他投资"/>
      <sheetName val="新中大资产负债表"/>
      <sheetName val="新中大损益表"/>
      <sheetName val="内部损益表"/>
      <sheetName val="含税损益表附表（本月)"/>
      <sheetName val="含税损益表附表（本年累计)"/>
      <sheetName val="费用汇总表"/>
      <sheetName val="经营费用明细表（本月）"/>
      <sheetName val="经营费用明细表（本年）"/>
      <sheetName val="管理费用明细表（本月)"/>
      <sheetName val="管理费用明细表（本年）"/>
      <sheetName val="销售收入明细表"/>
      <sheetName val="商品库存周转天数表"/>
      <sheetName val="资产对帐表"/>
      <sheetName val="其他应收"/>
      <sheetName val="其他应付"/>
      <sheetName val="含税损益表附表（本月）"/>
      <sheetName val="含税损益表附表（本年累计）"/>
      <sheetName val="管理费用明细表（本月）"/>
      <sheetName val="资产对帐清单 "/>
      <sheetName val="汇总表"/>
      <sheetName val="税"/>
      <sheetName val="工资表"/>
      <sheetName val="01"/>
      <sheetName val="02"/>
      <sheetName val="03"/>
      <sheetName val="04"/>
      <sheetName val="05"/>
      <sheetName val="税金计提"/>
      <sheetName val="税金计提 (2)"/>
      <sheetName val="税金计提 (3)"/>
      <sheetName val="6月合并"/>
      <sheetName val="税金计提07"/>
      <sheetName val="企业表一"/>
      <sheetName val="M-5C"/>
      <sheetName val="M-5A"/>
      <sheetName val="中山低值"/>
      <sheetName val="1&amp;其他应收"/>
      <sheetName val="P!6 所得税-递延税项"/>
      <sheetName val="长期投资汇总衬"/>
      <sheetName val="基本情况"/>
      <sheetName val="流动资产--其他应收 坏帐(2)"/>
      <sheetName val="流动资产-库存材料"/>
      <sheetName val="流动资产-库存商品"/>
      <sheetName val="流动资产-出租商品"/>
      <sheetName val="流动资产-委托代销商品"/>
      <sheetName val="流动资产-受托代销商品"/>
      <sheetName val="固定_土地"/>
      <sheetName val="设备安装 (已)"/>
      <sheetName val="设备安装（未）"/>
      <sheetName val="其它应交款"/>
      <sheetName val=""/>
      <sheetName val="营业汇总-旬报"/>
      <sheetName val="营业汇总-月报"/>
      <sheetName val="移动销售汇总-旬报"/>
      <sheetName val="移动销售汇总-月报"/>
      <sheetName val="数据固定销售汇总-旬报"/>
      <sheetName val="数据固定销售汇总-月报"/>
      <sheetName val="附表1（营业厅）-下旬"/>
      <sheetName val="附表1（营业厅）-下旬 (2)"/>
      <sheetName val="附表1（营业厅）-下旬 (3)"/>
      <sheetName val="附表1（营业厅）-下旬 (4)"/>
      <sheetName val="附表1（营业厅）-下旬 (5)"/>
      <sheetName val="附表1（营业厅）-下旬 (6)"/>
      <sheetName val="附表1（营业厅）-下旬 (7)"/>
      <sheetName val="附表1（营业厅）-下旬 (8)"/>
      <sheetName val="附表1（营业厅）-下旬 (9)"/>
      <sheetName val="附表1（营业厅）-下旬 (10)"/>
      <sheetName val="附表1（营业厅）-下旬 (11)"/>
      <sheetName val="附表1（营业厅）-月报"/>
      <sheetName val="附表1（大客户） (2)-下旬"/>
      <sheetName val="附表1（大客户） (2)-下旬 (2)"/>
      <sheetName val="附表1（大客户） (2)-下旬 (3)"/>
      <sheetName val="附表1（大客户） (2)-下旬 (4)"/>
      <sheetName val="附表1（大客户） (2)-下旬 (5)"/>
      <sheetName val="附表1（大客户） (2)-下旬 (6)"/>
      <sheetName val="附表1（大客户） (2)-下旬 (7)"/>
      <sheetName val="附表1（大客户） (2)-下旬 (8)"/>
      <sheetName val="附表1（大客户） (2)-下旬 (9)"/>
      <sheetName val="附表1（大客户） (2)-下旬 (10)"/>
      <sheetName val="附表1（大客户） (2)-下旬 (11)"/>
      <sheetName val="附表1（大客户） (2)-月报"/>
      <sheetName val="附表1（经销商） (3)-下旬"/>
      <sheetName val="附表1（经销商） (3)-下旬 (2)"/>
      <sheetName val="附表1（经销商） (3)-下旬 (3)"/>
      <sheetName val="附表1（经销商） (3)-下旬 (4)"/>
      <sheetName val="附表1（经销商） (3)-下旬 (5)"/>
      <sheetName val="附表1（经销商） (3)-下旬 (6)"/>
      <sheetName val="附表1（经销商） (3)-下旬 (7)"/>
      <sheetName val="附表1（经销商） (3)-下旬 (8)"/>
      <sheetName val="附表1（经销商） (3)-下旬 (9)"/>
      <sheetName val="附表1（经销商） (3)-下旬 (10)"/>
      <sheetName val="附表1（经销商） (3)-下旬 (11)"/>
      <sheetName val="附表1（经销商） (3)-月报"/>
      <sheetName val="附表1（合作厅） (4)-下旬"/>
      <sheetName val="附表1（合作厅） (4)-下旬 (2)"/>
      <sheetName val="附表1（合作厅） (4)-下旬 (3)"/>
      <sheetName val="附表1（合作厅） (4)-下旬 (4)"/>
      <sheetName val="附表1（合作厅） (4)-下旬 (5)"/>
      <sheetName val="附表1（合作厅） (4)-下旬 (6)"/>
      <sheetName val="附表1（合作厅） (4)-下旬 (7)"/>
      <sheetName val="附表1（合作厅） (4)-下旬 (8)"/>
      <sheetName val="附表1（合作厅） (4)-下旬 (9)"/>
      <sheetName val="附表1（合作厅） (4)-下旬 (10)"/>
      <sheetName val="附表1（合作厅） (4)-下旬 (11)"/>
      <sheetName val="附表1（合作厅） (4)-月报 "/>
      <sheetName val="附表2-下旬"/>
      <sheetName val="附表2-下旬 (2)"/>
      <sheetName val="附表2-下旬 (3)"/>
      <sheetName val="附表2-下旬 (4)"/>
      <sheetName val="附表2-下旬 (5)"/>
      <sheetName val="附表2-下旬 (6)"/>
      <sheetName val="附表2-下旬 (7)"/>
      <sheetName val="附表2-下旬 (8)"/>
      <sheetName val="附表2-下旬 (9)"/>
      <sheetName val="附表2-下旬 (10)"/>
      <sheetName val="附表2-下旬 (11)"/>
      <sheetName val="附表2-月报"/>
      <sheetName val="附表3-下旬"/>
      <sheetName val="附表3-下旬 (2)"/>
      <sheetName val="附表3-下旬 (3)"/>
      <sheetName val="附表3-下旬 (4)"/>
      <sheetName val="附表3-下旬 (5)"/>
      <sheetName val="附表3-下旬 (6)"/>
      <sheetName val="附表3-下旬 (7)"/>
      <sheetName val="附表3-下旬 (8)"/>
      <sheetName val="附表3-下旬 (9)"/>
      <sheetName val="附表3-下旬 (10)"/>
      <sheetName val="附表3-下旬 (11)"/>
      <sheetName val="附表3-月报"/>
      <sheetName val="XXXXXXXX"/>
      <sheetName val="XXXXXXX0"/>
      <sheetName val="XXXXXXX1"/>
      <sheetName val="XXXXXXX2"/>
      <sheetName val="XXXXXXX3"/>
      <sheetName val="XXXXXXX4"/>
      <sheetName val="XXXXXXX5"/>
      <sheetName val="XXXXXXX6"/>
      <sheetName val="图表1"/>
      <sheetName val="县区话务量"/>
      <sheetName val="日报表"/>
      <sheetName val="9时"/>
      <sheetName val="SDCCH"/>
      <sheetName val="11时"/>
      <sheetName val="最坏小区"/>
      <sheetName val="11时MSC"/>
      <sheetName val="NICELLREL(bsc)"/>
      <sheetName val="NBRMSCLST(msc)"/>
      <sheetName val="2001年话费 "/>
      <sheetName val="网内"/>
      <sheetName val="2000年话费"/>
      <sheetName val="员工促销"/>
      <sheetName val="欠费"/>
      <sheetName val="XX"/>
      <sheetName val="XXXXXX_x0005_"/>
      <sheetName val="分公司EB"/>
      <sheetName val="其他长期2耀"/>
      <sheetName val="P4 跨期间工程敨工收入"/>
      <sheetName val="资产对帐清"/>
      <sheetName val="资产对帐清Տ"/>
      <sheetName val="资产对帐清뼀቙"/>
      <sheetName val="资产对帐清쌀እ"/>
      <sheetName val="固定_x0005_"/>
      <sheetName val="_13 铁路配件.xlsῘ长期投资--其他投资"/>
      <sheetName val="表9-1 租赁合同汇总衬"/>
      <sheetName val="财务费用明细表"/>
      <sheetName val="长期待摊费用明细表"/>
      <sheetName val="产品销售收入成本明细表（合同）"/>
      <sheetName val="自定义"/>
      <sheetName val="财务费က"/>
      <sheetName val="XXXXXX헾"/>
      <sheetName val="XXXXXX헾】"/>
      <sheetName val="XXXXXX蚘_x0013_"/>
      <sheetName val="master"/>
      <sheetName val="Validation source"/>
      <sheetName val="13 铁路配件"/>
      <sheetName val="财务费爅衈0"/>
      <sheetName val="资产对帐清︀ᇕ"/>
      <sheetName val="XXXXX睐'⪋"/>
      <sheetName val="资产负债表"/>
      <sheetName val="4货币猰金"/>
      <sheetName val="XXXXXX⪋⼣"/>
      <sheetName val="Namelist"/>
      <sheetName val="sapactivexlhiddensheet"/>
      <sheetName val="W"/>
      <sheetName val="完"/>
      <sheetName val="附表1（合作厅） (4)-下旬롩4)"/>
      <sheetName val="制造费用"/>
      <sheetName val="列表"/>
      <sheetName val="Estimated AP 9.03"/>
      <sheetName val="M_5C"/>
      <sheetName val="M_5A"/>
      <sheetName val="利润表"/>
      <sheetName val="现流表"/>
      <sheetName val="盈利表(预测)"/>
      <sheetName val="收入、成本测试"/>
      <sheetName val="税金预测"/>
      <sheetName val="其他业务预测"/>
      <sheetName val="营业费用"/>
      <sheetName val="管理费用"/>
      <sheetName val="财务费用"/>
      <sheetName val="工资费用"/>
      <sheetName val="坏账准备"/>
      <sheetName val="折旧、及摊销"/>
      <sheetName val="原材料单价分析"/>
      <sheetName val="主要原料价格"/>
      <sheetName val="单耗分析"/>
      <sheetName val="产品成本预测"/>
      <sheetName val="生产成本分析"/>
      <sheetName val="产成品变动"/>
      <sheetName val="期初存货"/>
      <sheetName val="年产量预测"/>
      <sheetName val="关联交易"/>
      <sheetName val="Parameters"/>
      <sheetName val="资产负债表3"/>
      <sheetName val="备注"/>
      <sheetName val="Data"/>
      <sheetName val="XXXXXXᰖ⽧"/>
      <sheetName val="XX虘_x0013_蚜_x0013_"/>
      <sheetName val="XX虘_x0013_"/>
      <sheetName val="XX_x0005_"/>
      <sheetName val="US Codes"/>
      <sheetName val="资产穰_x001a_ᰖ"/>
      <sheetName val="OPEN ITEN KEY"/>
      <sheetName val="Pile径1m･27"/>
      <sheetName val="威娜"/>
      <sheetName val="2004、12"/>
      <sheetName val="2004、01"/>
      <sheetName val="raw material"/>
      <sheetName val="固定⪋〚_x0005_"/>
      <sheetName val="固定헾】_x0005_"/>
      <sheetName val="DDETABLE "/>
      <sheetName val="频率分组"/>
      <sheetName val="P4 跨期间工程敨工收缀"/>
      <sheetName val="P4 跨期间工程敨工收"/>
      <sheetName val="资产礀,ᰖ"/>
      <sheetName val="附注总表"/>
      <sheetName val="11111111"/>
      <sheetName val="1现金及银行存款"/>
      <sheetName val="2存放中央银行款项"/>
      <sheetName val="3存放同业款项"/>
      <sheetName val="4拆放同业"/>
      <sheetName val="5拆放金融性公司"/>
      <sheetName val="6短期贷款"/>
      <sheetName val="7应收进出口押汇"/>
      <sheetName val="4货币猰瀀"/>
      <sheetName val="P4 跨期间工程敨工收㰀"/>
      <sheetName val="P4 跨期间工程敨工收ﰀ"/>
      <sheetName val="4货币猰謀"/>
      <sheetName val="XXXXX_x0005_"/>
      <sheetName val="Valuation"/>
      <sheetName val="资产简_x0015_๿"/>
      <sheetName val="8"/>
      <sheetName val="资产负债ԯ"/>
      <sheetName val="XX虘_x0013_픀腟"/>
      <sheetName val="资产픀腟԰"/>
      <sheetName val="固定_x0005_缀爎"/>
      <sheetName val="资产对帐清뼀_x0005_"/>
      <sheetName val="固定_x0005__xdc00_⡹"/>
      <sheetName val="固定_x0005_怀⺒"/>
      <sheetName val="固定_x0005_ﰀ᎓"/>
      <sheetName val="固定_x0005_缀䜎"/>
      <sheetName val="固定_x0005_尀᪎"/>
      <sheetName val="固定_x0005_簀₏"/>
      <sheetName val="固定_x0005_ ₐ"/>
      <sheetName val="资产对帐清뼀⪋"/>
      <sheetName val="固定_x0005_缀㨎"/>
      <sheetName val="固定_x0005_瀀ᩙ"/>
      <sheetName val="固定_x0005_ ⹘"/>
      <sheetName val="固定_x0005_倀≷"/>
      <sheetName val="固定_x0005_謀ꀪ"/>
      <sheetName val="固定_x0005_찀᩶"/>
      <sheetName val="固定_x0005_瀀ᢔ"/>
      <sheetName val="资产对帐清뼀鑰"/>
      <sheetName val="固定_x0005_䴀뇗"/>
      <sheetName val="固定_x0005_⁴"/>
      <sheetName val="固定_x0005_ᰀ⑴"/>
      <sheetName val="固定_x0005_缀䌎"/>
      <sheetName val="固定_x0005_謀"/>
      <sheetName val="固定_x0005_鰀᭹"/>
      <sheetName val="固定_x0005_ ⍙"/>
      <sheetName val="固定_x0005_倀ⵖ"/>
      <sheetName val="固定_x0005_䀀⭕"/>
      <sheetName val="固定_x0005_䰀⥛"/>
      <sheetName val="固定_x0005_က᭛"/>
      <sheetName val="固定_x0005_倀❗"/>
      <sheetName val="固定_x0005_怀⑖"/>
      <sheetName val="固定_x0005_䀀⽗"/>
      <sheetName val="固定_x0005_᝗"/>
      <sheetName val="固定_x0005_ကᕛ"/>
      <sheetName val="固定_x0005_⍛"/>
      <sheetName val="固定_x0005_ఀᙘ"/>
      <sheetName val="固定_x0005_⁷ᙎ"/>
      <sheetName val="固定_x0005_밀ᙰ"/>
      <sheetName val="固定_x0005_∀᱃"/>
      <sheetName val="固定_x0005_ꁷᘟ"/>
      <sheetName val="固定_x0005_Ⰰ⥙"/>
      <sheetName val="固定_x0005_退╔"/>
      <sheetName val="固定_x0005_瀀ቖ"/>
      <sheetName val="固定_x0005_∀暑"/>
      <sheetName val="固定_x0005_ᰀᡖ"/>
      <sheetName val="XX虘_x0013_ぇ"/>
      <sheetName val="固定_x0005_⍇"/>
      <sheetName val="固定_x0005_∀晃"/>
      <sheetName val="固定_x0005_가ᵲ"/>
      <sheetName val="固定_x0005_"/>
      <sheetName val="XXXXXX_x0005_?"/>
      <sheetName val="分公司EB?DA率"/>
      <sheetName val="三月收入"/>
      <sheetName val="表21 净利润调节表"/>
      <sheetName val="其它应收款"/>
      <sheetName val="应付账款"/>
      <sheetName val="预付货款"/>
      <sheetName val="ENTRY PENDING TO MATCH WH 1"/>
      <sheetName val="P4 跨期间工程_x0005_"/>
      <sheetName val="厚生年金"/>
      <sheetName val="资产矜-砤"/>
      <sheetName val="资产郐_x0013_๿"/>
      <sheetName val="资产磌&amp;礔"/>
      <sheetName val="资产疬_x0014_痴"/>
      <sheetName val="资产๿⼠_x0005_"/>
      <sheetName val="资产๿⼳_x0005_"/>
      <sheetName val="资产竜_x0018_笤"/>
      <sheetName val="资产酐_x0012_๿"/>
      <sheetName val="资产埐_x001e_䌢"/>
      <sheetName val="资产䌢⽛_x0005_"/>
      <sheetName val="4货币猰ᘀ"/>
      <sheetName val="23产成品_"/>
      <sheetName val="______"/>
      <sheetName val="流动资产--货币_(2)"/>
      <sheetName val="流动资产--货币_(3)"/>
      <sheetName val="短投_(2)"/>
      <sheetName val="表1_货币资金"/>
      <sheetName val="表1-1_银行存款明细表"/>
      <sheetName val="表2_短期投资"/>
      <sheetName val="表3_应收帐款"/>
      <sheetName val="表4_应收票据"/>
      <sheetName val="表5_存货"/>
      <sheetName val="表5-1_存货跌价损失准备计算表"/>
      <sheetName val="表5-2_存货倒推表"/>
      <sheetName val="表6_预付帐款"/>
      <sheetName val="表6-1_其他应收款"/>
      <sheetName val="表6-2_待摊费用"/>
      <sheetName val="表6-3_预付及其他流动资产_"/>
      <sheetName val="表7_固定资产变动表"/>
      <sheetName val="表7-1_固定资产折旧表（上市）_"/>
      <sheetName val="表7-1-1_固定资产折旧表__(非上市)"/>
      <sheetName val="表7-2_待处理财产损溢"/>
      <sheetName val="表7-3_固定资产有关资料"/>
      <sheetName val="表8-1_移动"/>
      <sheetName val="表8-2-1_数据"/>
      <sheetName val="表8-2-2_互联网"/>
      <sheetName val="表8-3_长途"/>
      <sheetName val="表8-4_寻呼"/>
      <sheetName val="表8-5_市话"/>
      <sheetName val="表8-6_在建工程明细表"/>
      <sheetName val="表8-7_工程合同汇总表(移动)_NEW"/>
      <sheetName val="表8-7_工程合同汇总表(移动)_(2)"/>
      <sheetName val="表8-8_在建工程有关资料"/>
      <sheetName val="表9_长期待摊费用"/>
      <sheetName val="表9-1_租赁合同汇总表"/>
      <sheetName val="表10_无形资产变动表"/>
      <sheetName val="表11_长期投资"/>
      <sheetName val="表11-1_长期股票投资"/>
      <sheetName val="表11-2_长期股权投资－未合并子公司"/>
      <sheetName val="表11-3_长期股权投资_－_合营公司"/>
      <sheetName val="表11-4_长期股权投资－联营公司"/>
      <sheetName val="表11-5_长期股权投资－参股公司"/>
      <sheetName val="表11-6_长期债权投资"/>
      <sheetName val="表11-7_其他债权投资"/>
      <sheetName val="表12_关联公司交易"/>
      <sheetName val="表12-1_与总部对帐"/>
      <sheetName val="表8-7_工程合同汇总表(移动)_(5)"/>
      <sheetName val="公__"/>
      <sheetName val="共同_(2)"/>
      <sheetName val="BSC__BTS"/>
      <sheetName val="西门子_"/>
      <sheetName val="Sheet1_(2)"/>
      <sheetName val="二次分配____"/>
      <sheetName val="二次分配_____(2)"/>
      <sheetName val="二次分配_____(3)"/>
      <sheetName val="二次分配_____(4)"/>
      <sheetName val="表8-7_工程合同汇总表(移动)_(3)"/>
      <sheetName val="表8-7_工程合同汇总表_(上市)_(2)"/>
      <sheetName val="8电源设备_"/>
      <sheetName val="12设备安装_(暂估入账余额)"/>
      <sheetName val="Adj_No"/>
      <sheetName val="Journal_list"/>
      <sheetName val="Journal_list_(2)"/>
      <sheetName val="Journal_list_(3)"/>
      <sheetName val="Journal_list_(4)"/>
      <sheetName val="Journal_list_(5)"/>
      <sheetName val="P1_损益表"/>
      <sheetName val="P2_主营业务收入"/>
      <sheetName val="P3_跨期间工程设计收入"/>
      <sheetName val="P4_跨期间工程施工收入"/>
      <sheetName val="P5_器材供应收入_"/>
      <sheetName val="P12_投资收益汇总表"/>
      <sheetName val="P12-1_投资收益明细表"/>
      <sheetName val="P15_所得税-企业所得税纳税调节表"/>
      <sheetName val="P16_所得税-递延税项"/>
      <sheetName val="税金计提_(2)"/>
      <sheetName val="税金计提_(3)"/>
      <sheetName val="P!6_所得税-递延税项"/>
      <sheetName val="样品_"/>
      <sheetName val="样品__(2)"/>
      <sheetName val="[13_铁路配件_xlsῘ长期投资--其他投资"/>
      <sheetName val="资产对帐清单_"/>
      <sheetName val="流动资产--其他应收_坏帐(2)"/>
      <sheetName val="设备安装_(已)"/>
      <sheetName val="附表1（营业厅）-下旬_(2)"/>
      <sheetName val="附表1（营业厅）-下旬_(3)"/>
      <sheetName val="附表1（营业厅）-下旬_(4)"/>
      <sheetName val="附表1（营业厅）-下旬_(5)"/>
      <sheetName val="附表1（营业厅）-下旬_(6)"/>
      <sheetName val="附表1（营业厅）-下旬_(7)"/>
      <sheetName val="附表1（营业厅）-下旬_(8)"/>
      <sheetName val="附表1（营业厅）-下旬_(9)"/>
      <sheetName val="附表1（营业厅）-下旬_(10)"/>
      <sheetName val="附表1（营业厅）-下旬_(11)"/>
      <sheetName val="附表1（大客户）_(2)-下旬"/>
      <sheetName val="附表1（大客户）_(2)-下旬_(2)"/>
      <sheetName val="附表1（大客户）_(2)-下旬_(3)"/>
      <sheetName val="附表1（大客户）_(2)-下旬_(4)"/>
      <sheetName val="附表1（大客户）_(2)-下旬_(5)"/>
      <sheetName val="附表1（大客户）_(2)-下旬_(6)"/>
      <sheetName val="附表1（大客户）_(2)-下旬_(7)"/>
      <sheetName val="附表1（大客户）_(2)-下旬_(8)"/>
      <sheetName val="附表1（大客户）_(2)-下旬_(9)"/>
      <sheetName val="附表1（大客户）_(2)-下旬_(10)"/>
      <sheetName val="附表1（大客户）_(2)-下旬_(11)"/>
      <sheetName val="附表1（大客户）_(2)-月报"/>
      <sheetName val="附表1（经销商）_(3)-下旬"/>
      <sheetName val="附表1（经销商）_(3)-下旬_(2)"/>
      <sheetName val="附表1（经销商）_(3)-下旬_(3)"/>
      <sheetName val="附表1（经销商）_(3)-下旬_(4)"/>
      <sheetName val="附表1（经销商）_(3)-下旬_(5)"/>
      <sheetName val="附表1（经销商）_(3)-下旬_(6)"/>
      <sheetName val="附表1（经销商）_(3)-下旬_(7)"/>
      <sheetName val="附表1（经销商）_(3)-下旬_(8)"/>
      <sheetName val="附表1（经销商）_(3)-下旬_(9)"/>
      <sheetName val="附表1（经销商）_(3)-下旬_(10)"/>
      <sheetName val="附表1（经销商）_(3)-下旬_(11)"/>
      <sheetName val="附表1（经销商）_(3)-月报"/>
      <sheetName val="附表1（合作厅）_(4)-下旬"/>
      <sheetName val="附表1（合作厅）_(4)-下旬_(2)"/>
      <sheetName val="附表1（合作厅）_(4)-下旬_(3)"/>
      <sheetName val="附表1（合作厅）_(4)-下旬_(4)"/>
      <sheetName val="附表1（合作厅）_(4)-下旬_(5)"/>
      <sheetName val="附表1（合作厅）_(4)-下旬_(6)"/>
      <sheetName val="附表1（合作厅）_(4)-下旬_(7)"/>
      <sheetName val="附表1（合作厅）_(4)-下旬_(8)"/>
      <sheetName val="附表1（合作厅）_(4)-下旬_(9)"/>
      <sheetName val="附表1（合作厅）_(4)-下旬_(10)"/>
      <sheetName val="附表1（合作厅）_(4)-下旬_(11)"/>
      <sheetName val="附表1（合作厅）_(4)-月报_"/>
      <sheetName val="附表2-下旬_(2)"/>
      <sheetName val="附表2-下旬_(3)"/>
      <sheetName val="附表2-下旬_(4)"/>
      <sheetName val="附表2-下旬_(5)"/>
      <sheetName val="附表2-下旬_(6)"/>
      <sheetName val="附表2-下旬_(7)"/>
      <sheetName val="附表2-下旬_(8)"/>
      <sheetName val="附表2-下旬_(9)"/>
      <sheetName val="附表2-下旬_(10)"/>
      <sheetName val="附表2-下旬_(11)"/>
      <sheetName val="附表3-下旬_(2)"/>
      <sheetName val="附表3-下旬_(3)"/>
      <sheetName val="附表3-下旬_(4)"/>
      <sheetName val="附表3-下旬_(5)"/>
      <sheetName val="附表3-下旬_(6)"/>
      <sheetName val="附表3-下旬_(7)"/>
      <sheetName val="附表3-下旬_(8)"/>
      <sheetName val="附表3-下旬_(9)"/>
      <sheetName val="附表3-下旬_(10)"/>
      <sheetName val="附表3-下旬_(11)"/>
      <sheetName val="2001年话费_"/>
      <sheetName val="XXXXXX"/>
      <sheetName val="-1_"/>
      <sheetName val="P4_跨期间工程敨工收入"/>
      <sheetName val="XX虘蚜"/>
      <sheetName val="XX虘"/>
      <sheetName val="XX̘á"/>
      <sheetName val="XX麨ô"/>
      <sheetName val="资产穰ᰖ"/>
      <sheetName val="资产郐๿"/>
      <sheetName val="固定"/>
      <sheetName val="资产疬痴"/>
      <sheetName val="资产๿⼠"/>
      <sheetName val="资产๿⼳"/>
      <sheetName val="资产竜笤"/>
      <sheetName val="资产酐๿"/>
      <sheetName val="资产埐䌢"/>
      <sheetName val="_13_铁路配件_xlsῘ长期投资--其他投资"/>
      <sheetName val="US_Codes"/>
      <sheetName val="Profit and loss"/>
      <sheetName val="XXXX∀ﱃԯ"/>
      <sheetName val="XXXXԯ"/>
      <sheetName val="consol adj"/>
      <sheetName val="基本⃅况"/>
      <sheetName val="资产瀀⍔∀"/>
      <sheetName val="RMB"/>
      <sheetName val="资产缀戎ԯ"/>
      <sheetName val="资产㰀ᵻ萀"/>
      <sheetName val="资产ఀ⦑吀"/>
      <sheetName val="固定资产清单"/>
      <sheetName val="List of Fixed assets"/>
      <sheetName val="在建工程审定表"/>
      <sheetName val="B"/>
      <sheetName val="U610-投资收益"/>
      <sheetName val="產成品收發明細表"/>
      <sheetName val="固定_x0005_㰀ᑖ"/>
      <sheetName val="固定_x0005_耀⩚"/>
      <sheetName val="固定_x0005__xdc00_Ṵ"/>
      <sheetName val="固定_x0005_ᵗ"/>
      <sheetName val="固定_x0005_㥇"/>
      <sheetName val="固定_x0005_睇"/>
      <sheetName val="固定_x0005_뀀ᡘ"/>
      <sheetName val="固定_x0005_ⱇ"/>
      <sheetName val="固定_x0005__xdc00_ᝰ"/>
      <sheetName val="资产对耀᝸ᘀ㨜"/>
      <sheetName val="资产对簀Ṹ쐀Ṹ"/>
      <sheetName val="固定_x0005_　⍕"/>
      <sheetName val="固定_x0005_䙇"/>
      <sheetName val="固定_x0005_ကㅻ"/>
      <sheetName val="固定_x0005_Ⰰⱴ"/>
      <sheetName val="固定_x0005_밀ᑲ"/>
      <sheetName val="固定_x0005_퀀ṭ"/>
      <sheetName val="P4 跨期间工程敨工收_xdc00_"/>
      <sheetName val="4货币猰缀"/>
      <sheetName val="资产⢏謀"/>
      <sheetName val="资产ᖎ㐀"/>
      <sheetName val="资产ԯ"/>
      <sheetName val="资产ꀀណ謀"/>
      <sheetName val="资产謀蜪ԯ"/>
      <sheetName val="资产⾏缀"/>
      <sheetName val="P4 跨期间工程墐%䟣⿞"/>
      <sheetName val="P4 跨期间工程埐_x0017_䟣』"/>
      <sheetName val="P4 跨期间工程啰)䟣⼘"/>
      <sheetName val="P4 跨期间工程喰_x001f_䟣⽡"/>
      <sheetName val="P4 跨期间工程坰/䟣⿓"/>
      <sheetName val="P4 跨期间工程宠!䟣⼫"/>
      <sheetName val="P4 跨期间工程媌1嫔1"/>
      <sheetName val="P4 跨期间工程叼.呄."/>
      <sheetName val="P4 跨期间工程尀_x0019_䟣⽆"/>
      <sheetName val="P4 跨期间工程垐&amp;䟣⽡"/>
      <sheetName val="P4 跨期间工程䟣⼕_x0005_"/>
      <sheetName val="P4 跨期间工程垐_x001d_䟣⿁"/>
      <sheetName val="P4 跨期间工程媰_x001c_䟣⽭"/>
      <sheetName val="P4 跨期间工程嬠'䟣⿀"/>
      <sheetName val="P4 跨期间工程媠_x0014_䟣⼬"/>
      <sheetName val="P4 跨期间工程媬_x0014_嫴_x0014_"/>
      <sheetName val="P4 跨期间工程埀 䟣⿰"/>
      <sheetName val="P4 跨期间工程奠%䟣⼹"/>
      <sheetName val="P4 跨期间工程䟣⽯_x0005_"/>
      <sheetName val="P4 跨期间工程䟣⽩_x0005_"/>
      <sheetName val="P4 跨期间工程䟣⿃_x0005_"/>
      <sheetName val="P4 跨期间工程嘠_x0012_䟣⿸"/>
      <sheetName val="P4 跨期间工程呠.䟣⿽"/>
      <sheetName val="P4 跨期间工程秀,๿⼿"/>
      <sheetName val="P4 跨期间工程禜_x001a_秤_x001a_"/>
      <sheetName val="P4 跨期间工程癰.๿⽐"/>
      <sheetName val="P4 跨期间工程๿⽁_x0005_"/>
      <sheetName val="P4 跨期间工程碬!磴!"/>
      <sheetName val="P4 跨期间工程徸⽲_x0005_"/>
      <sheetName val="P4 跨期间工程穌#窔#"/>
      <sheetName val="P4 跨期间工程地_x0019_坼_x0019_"/>
      <sheetName val="P4 跨期间工程๿⼯_x0005_"/>
      <sheetName val="P4 跨期间工程勨-徸⿽"/>
      <sheetName val="P4 跨期间工程奰+妼+"/>
      <sheetName val="P4 跨期间工程徸　_x0005_"/>
      <sheetName val="P4 跨期间工程徸⿤_x0005_"/>
      <sheetName val="P4 跨期间工程䟣⾝_x0005_"/>
      <sheetName val="P4 跨期间工程哀$䟣⽍"/>
      <sheetName val="P4 跨期间工程堠)䟣⽓"/>
      <sheetName val="P4 跨期间工程坐+䟣⿍"/>
      <sheetName val="P4 跨期间工程匰_x0019_卼_x0019_"/>
      <sheetName val="P4 跨期间工程"/>
      <sheetName val="P4 跨期间工程刨_x0019_徸⾲"/>
      <sheetName val="P4 跨期间工程夠,奬,"/>
      <sheetName val="P4 跨期间工程丵⽛_x0005_"/>
      <sheetName val="P4 跨期间工程壨$徸⾷"/>
      <sheetName val="P4 跨期间工程奐_x0013_妜_x0013_"/>
      <sheetName val="P4 跨期间工程䬨0丵⽪"/>
      <sheetName val="P4 跨期间工程丨.丵⽿"/>
      <sheetName val="P4 跨期间工程俈_x001d_丵⽡"/>
      <sheetName val="P4 跨期间工程丵⽡_x0005_"/>
      <sheetName val="P4 跨期间工程睞汔_x0012_"/>
      <sheetName val="P4 跨期间工程癀_x0012_๿⽼"/>
      <sheetName val="选择报表"/>
      <sheetName val="5折旧预测ok"/>
      <sheetName val="逾龄"/>
      <sheetName val="役龄"/>
      <sheetName val="选择项"/>
      <sheetName val="42贴现"/>
      <sheetName val="14预໘Ḑ"/>
      <sheetName val="N13"/>
      <sheetName val="E6"/>
      <sheetName val="H21"/>
      <sheetName val="H40"/>
      <sheetName val="A9"/>
      <sheetName val="H1B"/>
      <sheetName val="OS List"/>
      <sheetName val="2007"/>
      <sheetName val="P4DDBFTAS"/>
      <sheetName val="P110"/>
      <sheetName val="附表2-下"/>
      <sheetName val="清单12.31"/>
      <sheetName val="F1910"/>
      <sheetName val="附表1（大客户） (2)-下旬 2耀)"/>
      <sheetName val="资产对帐清罞"/>
      <sheetName val="资产对帐清鱞"/>
      <sheetName val="资产对帐清Ⰰ"/>
      <sheetName val="资产对帐清՞"/>
      <sheetName val="固定秠_x001d_๿"/>
      <sheetName val="资产对帐清_xdc5e_"/>
      <sheetName val="资产对帐清챞"/>
      <sheetName val="资产对帐清豞"/>
      <sheetName val="固定瘌_x001e_癔"/>
      <sheetName val="资产对帐清끞"/>
      <sheetName val="资产对帐清⁞"/>
      <sheetName val="资产对帐清簀"/>
      <sheetName val="资产对帐清缀"/>
      <sheetName val="资产对帐清뀀"/>
      <sheetName val="Cover"/>
      <sheetName val="资产对帐清"/>
      <sheetName val="P4 跨期间工程瑌_x001e_璔_x001e_"/>
      <sheetName val="资产对帐清쀀"/>
      <sheetName val="资产对帐清ﱞ"/>
      <sheetName val="资产对帐清灞"/>
      <sheetName val="资产对帐清䱞"/>
      <sheetName val="固定资产清单14-1"/>
      <sheetName val="资产对帐清汞"/>
      <sheetName val="资产对帐清氀"/>
      <sheetName val="存货汇总表10"/>
      <sheetName val="科目表"/>
      <sheetName val="固定_x0005_氀⁚"/>
      <sheetName val="ONE"/>
      <sheetName val="XX虘_x0013_簀ᙗ"/>
      <sheetName val="XX虘_x0013_䀀⥮"/>
      <sheetName val="固定_x0005_∀"/>
      <sheetName val="地产口"/>
      <sheetName val="固定_x0005_가⡴"/>
      <sheetName val="资产负债ﰀ"/>
      <sheetName val="固定_x0005_G"/>
      <sheetName val="固定_x0005_　⑯"/>
      <sheetName val="固定_x0005_䰀⩱"/>
      <sheetName val="#REF!"/>
      <sheetName val="固定_x0005_큶⛀"/>
      <sheetName val="固定_x0005_⁷េ"/>
      <sheetName val="固定_x0005_ぷើ"/>
      <sheetName val="固定_x0005_w⧅"/>
      <sheetName val="固定_x0005_ၷ⧂"/>
      <sheetName val="固定_x0005_끷⟂"/>
      <sheetName val="固定_x0005_ꁷⳆ"/>
      <sheetName val="固定_x0005_∀䥃"/>
      <sheetName val="固定_x0005_灷⃆"/>
      <sheetName val="XX虘_x0013__xdc00_ⱛ"/>
      <sheetName val="XX虘_x0013__xdd47_"/>
      <sheetName val="固定_x0005_가≖"/>
      <sheetName val="固定_x0005_끷ⳁ"/>
      <sheetName val="固定_x0005_遷⏆"/>
      <sheetName val="固定_x0005_끷ツ"/>
      <sheetName val="固定_x0005_⿅"/>
      <sheetName val="固定_x0005_⁇"/>
      <sheetName val="Lce_外购入库序时簿"/>
      <sheetName val="会计科目表"/>
      <sheetName val="固定_x0005_簀╔"/>
      <sheetName val="固定_x0005_䰀ፙ"/>
      <sheetName val="固定_x0005_ﰀ❚"/>
      <sheetName val="固定_x0005_멇"/>
      <sheetName val="固定_x0005_ᕗ"/>
      <sheetName val="资产찀⥲᐀"/>
      <sheetName val="资产对帐ꀀ"/>
      <sheetName val="6月"/>
      <sheetName val="þ"/>
      <sheetName val="Holidays"/>
      <sheetName val="固定疬!痴"/>
      <sheetName val="P4 跨期间工程疬!痴!"/>
      <sheetName val="固定๿⽐_x0005_"/>
      <sheetName val="固定赠_x0012_๿"/>
      <sheetName val="固定๿⽥_x0005_"/>
      <sheetName val="固定๿⼹_x0005_"/>
      <sheetName val="固定篰&quot;๿"/>
      <sheetName val="固定鋰_x001e_⪋"/>
      <sheetName val="固定郬,鄴"/>
      <sheetName val="固定๿⾓_x0005_"/>
      <sheetName val="固定๿⿂_x0005_"/>
      <sheetName val="资产䟣⿓_x0005_"/>
      <sheetName val="固定䟣⾙_x0005_"/>
      <sheetName val="资产对帐清⪋"/>
      <sheetName val="固定珌_x0014_琔"/>
      <sheetName val="固定竀*๿"/>
      <sheetName val="P4 跨期间工程๿⽌_x0005_"/>
      <sheetName val="P4 跨期间工程啠_x0015_䌢⿍"/>
      <sheetName val="资产对帐清邼"/>
      <sheetName val="资产对帐清銌"/>
      <sheetName val="资产对帐清銰"/>
      <sheetName val="资产对帐清鎰"/>
      <sheetName val="P4 跨期间工程箜!篤!"/>
      <sheetName val="BALANCE"/>
      <sheetName val="资产对帐清缀"/>
      <sheetName val="???-?1? ?"/>
      <sheetName val="固定_x0005_退ㅰ"/>
      <sheetName val="资产对帐清ၞ"/>
      <sheetName val="固定_x0005_ၶ⻆"/>
      <sheetName val="実績見込"/>
      <sheetName val="汇总"/>
      <sheetName val="资产负债가"/>
      <sheetName val="资产负债∀"/>
      <sheetName val="XXXX簀⡚쐀"/>
      <sheetName val="固定὇ԯ"/>
      <sheetName val="固定홇ԯ"/>
      <sheetName val="固定ᰀⵙ搀"/>
      <sheetName val="固定顇ԯ"/>
      <sheetName val="固定䙇ԯ"/>
      <sheetName val="固定ᕇԯ"/>
      <sheetName val="固定湇ԯ"/>
      <sheetName val="固定　ᩜ"/>
      <sheetName val="固定䩇ԯ"/>
      <sheetName val="固定ᙙ"/>
      <sheetName val="固定녇ԯ"/>
      <sheetName val="XXXX_xdc00_⹚␀"/>
      <sheetName val="XXXX谀᝚퐀"/>
      <sheetName val="固定簀⡚쐀"/>
      <sheetName val="XXXX鰀ⵖ"/>
      <sheetName val="XXXX뀀⥮"/>
      <sheetName val="XXXXꀀ᝖"/>
      <sheetName val="XXXX렀䍟ԯ"/>
      <sheetName val="XXXX耀ᩕ찀"/>
      <sheetName val="XXXX렀๟԰"/>
      <sheetName val="XXXX렀奟ԯ"/>
      <sheetName val="XX虘_x0013_尀ᱵ"/>
      <sheetName val="XX虘_x0013_瀀ṹ"/>
      <sheetName val="XX虘_x0013_㰀⩴"/>
      <sheetName val="XX虘_x0013_ᰀⱴ"/>
      <sheetName val="XX虘_x0013_缀_xdf0e_"/>
      <sheetName val="XX虘_x0013_ꀀ᝙"/>
      <sheetName val="XX虘_x0013_耀⁴"/>
      <sheetName val="塑品销本"/>
      <sheetName val="11月成本"/>
      <sheetName val="系统数据"/>
      <sheetName val="XXXX㔀煎ԯ"/>
      <sheetName val="XX虘_x0013_ὖ"/>
      <sheetName val="资产๿⿙_x0005_"/>
      <sheetName val="资产鎼_x001b_鐄"/>
      <sheetName val="资产๿⾒_x0005_"/>
      <sheetName val="固定_x0005_ꀀㅰ"/>
      <sheetName val="固定_x0005_簀Ɑ"/>
      <sheetName val="固定_x0005_獇"/>
      <sheetName val="固定_x0005_㡇"/>
      <sheetName val="固定_x0005_晇"/>
      <sheetName val="固定_x0005_၇"/>
      <sheetName val="固定_x0005_ကㅳ"/>
      <sheetName val="固定_x0005_ꑇ"/>
      <sheetName val="固定_x0005_Ⰰⅲ"/>
      <sheetName val="固定_x0005_⽇"/>
      <sheetName val="固定_x0005_က⥲"/>
      <sheetName val="固定_x0005_Ὦ"/>
      <sheetName val="固定_x0005_ᰀ⥚"/>
      <sheetName val="固定_x0005_鰀⥗"/>
      <sheetName val="固定_x0005_쀀ᡚ"/>
      <sheetName val="固定_x0005_က⁬"/>
      <sheetName val="固定_x0005_䀀⍲"/>
      <sheetName val="固定_x0005_怀♘"/>
      <sheetName val="固定_x0005_뀀⩔"/>
      <sheetName val="固定_x0005_倀᭱"/>
      <sheetName val="资产렀ꕟԯ"/>
      <sheetName val="固定_x0005_렀ꕟ"/>
      <sheetName val="固定_x0005_堀᙭"/>
      <sheetName val="资产堀᙭렀䙟"/>
      <sheetName val="固定_x0005_렀❟"/>
      <sheetName val="固定_x0005_렀赟"/>
      <sheetName val="固定_x0005_䀀ᑖ"/>
      <sheetName val="固定_x0005_ꀀቔ"/>
      <sheetName val="固定_x0005_렀᭟"/>
      <sheetName val="固定_x0005_⠀ᡘ"/>
      <sheetName val="固定_x0005_䀀᱓"/>
      <sheetName val="固定_x0005_䀀╙"/>
      <sheetName val="固定_x0005_ᵇ"/>
      <sheetName val="固定_x0005_ࠀ᭱"/>
      <sheetName val="固定_x0005_렀佟"/>
      <sheetName val="固定_x0005_⩳"/>
      <sheetName val="固定_x0005_瀀げ"/>
      <sheetName val="固定_x0005_렀癟"/>
      <sheetName val="固定_x0005_　⡲"/>
      <sheetName val="固定_x0005_렀葟"/>
      <sheetName val="固定_x0005_뀀⑬"/>
      <sheetName val="固定_x0005_렀衟"/>
      <sheetName val="固定_x0005_䠀Ṍ"/>
      <sheetName val="固定_x0005_栀⭘"/>
      <sheetName val="固定_x0005_ ፬"/>
      <sheetName val="固定_x0005_⠀ᩱ"/>
      <sheetName val="固定_x0005_蠀᭭"/>
      <sheetName val="固定_x0005_렀ᙱ"/>
      <sheetName val="固定_x0005_?⹏"/>
      <sheetName val="固定_x0005_렀퉟"/>
      <sheetName val="固定_x0005_㔀Վ"/>
      <sheetName val="固定_x0005_栀Ⅿ"/>
      <sheetName val="固定_x0005_ꠀ⹰"/>
      <sheetName val="固定_x0005_㠀ㅈ"/>
      <sheetName val="固定_x0005_퀀ㅪ"/>
      <sheetName val="固定_x0005_⠀≔"/>
      <sheetName val="固定_x0005_頀ᝏ"/>
      <sheetName val="固定_x0005_㔀Ꙏ"/>
      <sheetName val="固定_x0005_ꠀ᱔"/>
      <sheetName val="固定_x0005_퀀ᱰ"/>
      <sheetName val="固定_x0005_ᑘ"/>
      <sheetName val="固定_x0005_　⽫"/>
      <sheetName val="固定_x0005_⅊"/>
      <sheetName val="固定_x0005_㔀ⅎ"/>
      <sheetName val="固定_x0005_退ᕱ"/>
      <sheetName val="流动资产-委托代销商렀"/>
      <sheetName val="流动资产-委托代销商退"/>
      <sheetName val="固定_x0005__xd800_⹏"/>
      <sheetName val="评估假设"/>
      <sheetName val="Sample design"/>
      <sheetName val="客户基本概况表"/>
      <sheetName val="_13 铁路配件.xlsῘ长期砬☺蠀㣟缛ⱪ0"/>
      <sheetName val="固定_x0005_⡹"/>
      <sheetName val="固定_x0005_Ṵ"/>
      <sheetName val="固定_x0005_ᝰ"/>
      <sheetName val="XX虘_x0013_ⱛ"/>
      <sheetName val="XX虘_x0013_"/>
      <sheetName val="XXXX⹚␀"/>
      <sheetName val="XX虘_x0013_缀"/>
      <sheetName val="销项税"/>
      <sheetName val="??_x0005_"/>
      <sheetName val="资产对帐清_x0005_"/>
      <sheetName val="资产对帐清錠"/>
      <sheetName val="from sys 930"/>
      <sheetName val="资产对帐清鮐"/>
      <sheetName val="应收帐款呆帐、坏帐准备"/>
      <sheetName val="附表1（合作厄） (4)-下旬 (10)"/>
      <sheetName val="其他长期缀ᨎ"/>
      <sheetName val="其他长期_xdc00_ᎉ"/>
      <sheetName val="其他长期԰"/>
      <sheetName val="G102"/>
      <sheetName val="其他长期罨ᨎ"/>
      <sheetName val="内贸合同总价表"/>
      <sheetName val="2241101"/>
      <sheetName val="51512"/>
      <sheetName val="51513"/>
      <sheetName val="5111199"/>
      <sheetName val="F-A summy 2"/>
      <sheetName val="应收票据(关联方)"/>
      <sheetName val="Hours"/>
      <sheetName val="CONTROL"/>
      <sheetName val="account"/>
      <sheetName val="TB-累1"/>
      <sheetName val="TB-累2"/>
      <sheetName val="TB-当2"/>
      <sheetName val="소상 &quot;1&quot;"/>
      <sheetName val="CASH APPLICATION_Service_2"/>
      <sheetName val="FY01"/>
      <sheetName val="FY02"/>
      <sheetName val="Purchased FG stocklist"/>
      <sheetName val="Self-produced FG stocklist"/>
      <sheetName val="参数"/>
      <sheetName val="其他长期ᵥᨈ"/>
      <sheetName val="初始设定"/>
      <sheetName val="6联"/>
      <sheetName val="H R"/>
      <sheetName val="F100"/>
      <sheetName val="U410"/>
      <sheetName val="设备部房屋"/>
      <sheetName val="source-1"/>
      <sheetName val="Source"/>
      <sheetName val="固定资产处理情况表"/>
      <sheetName val="N100"/>
      <sheetName val="4-货币资金-现金"/>
      <sheetName val="1.财务报表"/>
      <sheetName val="XXXXX"/>
      <sheetName val="清单定稿"/>
      <sheetName val="BS3"/>
      <sheetName val="2003data"/>
      <sheetName val="E1020"/>
      <sheetName val="F1"/>
      <sheetName val="SFS(BUDGET)"/>
      <sheetName val="制费-部门"/>
      <sheetName val="制费-分月"/>
      <sheetName val="制费汇总"/>
      <sheetName val="一厂"/>
      <sheetName val="二厂"/>
      <sheetName val="低耗"/>
      <sheetName val="销费-部门"/>
      <sheetName val="销费-分月"/>
      <sheetName val="销费汇总"/>
      <sheetName val="销售内"/>
      <sheetName val="销售外"/>
      <sheetName val="服务中心"/>
      <sheetName val="广告"/>
      <sheetName val="劳保费"/>
      <sheetName val="办公费用"/>
      <sheetName val="管费-部门"/>
      <sheetName val="管费-分月"/>
      <sheetName val="管费汇总"/>
      <sheetName val="总经办"/>
      <sheetName val="财务部"/>
      <sheetName val="后勤保"/>
      <sheetName val="安保部"/>
      <sheetName val="计划部"/>
      <sheetName val="物管部"/>
      <sheetName val="动力部"/>
      <sheetName val="技质部"/>
      <sheetName val="工艺部"/>
      <sheetName val="家研部"/>
      <sheetName val="商研部"/>
      <sheetName val="品保部"/>
      <sheetName val="财费-部门"/>
      <sheetName val="财费-分月"/>
      <sheetName val="备用表"/>
      <sheetName val="利润-分月"/>
      <sheetName val="利润-分机"/>
      <sheetName val="销量"/>
      <sheetName val="产量"/>
      <sheetName val="产销量"/>
      <sheetName val="产销本"/>
      <sheetName val="产销本(原)"/>
      <sheetName val="收入"/>
      <sheetName val="本1"/>
      <sheetName val="降低率"/>
      <sheetName val="消耗A"/>
      <sheetName val="材耗"/>
      <sheetName val="工资"/>
      <sheetName val="动力"/>
      <sheetName val="本2"/>
      <sheetName val="本3"/>
      <sheetName val="本4"/>
      <sheetName val="本5"/>
      <sheetName val="本6"/>
      <sheetName val="本7"/>
      <sheetName val="本8"/>
      <sheetName val="本9"/>
      <sheetName val="本10"/>
      <sheetName val="本11"/>
      <sheetName val="本12"/>
      <sheetName val="销售成本"/>
      <sheetName val="产销量测"/>
      <sheetName val="一部"/>
      <sheetName val="二部"/>
      <sheetName val="福利费表格"/>
      <sheetName val="折旧"/>
      <sheetName val="设备固资"/>
      <sheetName val="仪表固定"/>
      <sheetName val="计算机"/>
      <sheetName val="技改"/>
      <sheetName val="福利费"/>
      <sheetName val="技改 (2)"/>
      <sheetName val="一季度资金计划"/>
      <sheetName val="利息"/>
      <sheetName val="利息 (10月)"/>
      <sheetName val="说明"/>
      <sheetName val="执行下"/>
      <sheetName val="计划下"/>
      <sheetName val="执行中"/>
      <sheetName val="计划中"/>
      <sheetName val="执行上"/>
      <sheetName val="计划上"/>
      <sheetName val="计划月"/>
      <sheetName val="执行月"/>
      <sheetName val="计划分旬"/>
      <sheetName val="计划明细"/>
      <sheetName val="固资明细"/>
      <sheetName val="材料采购资金"/>
      <sheetName val="材料消耗"/>
      <sheetName val="制费_分月"/>
      <sheetName val="????????"/>
      <sheetName val="________"/>
      <sheetName val="计划完成情况"/>
      <sheetName val="本"/>
      <sheetName val="KKKKKKKK"/>
      <sheetName val="数据"/>
      <sheetName val="Consol worksheet-Final"/>
      <sheetName val="管理费用表"/>
      <sheetName val="出库单序时簿"/>
      <sheetName val="差异率"/>
      <sheetName val="报表说明"/>
      <sheetName val="现金流量表"/>
      <sheetName val="冰空销售利润明细表"/>
      <sheetName val="电视销售利润明细表"/>
      <sheetName val="分摊"/>
      <sheetName val="经营费用表"/>
      <sheetName val="欠付费用表"/>
      <sheetName val="账款帐龄表"/>
      <sheetName val="其他业务收支明细表"/>
      <sheetName val="营销合并报表资料"/>
      <sheetName val="股份合并报表资料"/>
      <sheetName val="毛利表"/>
      <sheetName val="北京"/>
      <sheetName val="固定资产汇怹表"/>
      <sheetName val="流动资亥-%货币 (2)"/>
      <sheetName val="短戕汇总表"/>
      <sheetName val="流动资䚧--应收"/>
      <sheetName val="Nov 02 &amp; Dec 02 sal"/>
      <sheetName val="生产成本က"/>
      <sheetName val="1"/>
      <sheetName val="for retest"/>
      <sheetName val="附表2-က"/>
      <sheetName val="附表2-"/>
      <sheetName val="CRA-Detail"/>
      <sheetName val="K200-FA list (2)"/>
      <sheetName val="账龄分析表（定）"/>
      <sheetName val="GRATUITY CALCULATOR"/>
      <sheetName val="其他长期ե"/>
      <sheetName val="其他长期罥ᨎ"/>
      <sheetName val="A-15 所有权受限制的资产"/>
      <sheetName val="#REF"/>
      <sheetName val="其他长期ե缀"/>
      <sheetName val="补贴收入"/>
      <sheetName val="分专业利润表"/>
      <sheetName val="分专业资产负债表"/>
      <sheetName val="分专业利润分配表"/>
      <sheetName val="上市公司与关联公司往来"/>
      <sheetName val="其他业务利润"/>
      <sheetName val="人工成本"/>
      <sheetName val="所得税"/>
      <sheetName val="投资收益"/>
      <sheetName val="营业外收入"/>
      <sheetName val="营业外支出"/>
      <sheetName val="主营业务成本"/>
      <sheetName val="主营业务税金及附加"/>
      <sheetName val="主营业务收入长途"/>
      <sheetName val="主营业务收入数据"/>
      <sheetName val="主营业务收入移动"/>
      <sheetName val="主营业务收入固话"/>
      <sheetName val="主营业务收入新时空及其他"/>
      <sheetName val="主营业务收入寻呼"/>
      <sheetName val="其他长期遨᎛"/>
      <sheetName val="2003"/>
      <sheetName val="项目采购明细表"/>
      <sheetName val="资产对帐清忕"/>
      <sheetName val="资产对帐清觜"/>
      <sheetName val="资产对帐清԰"/>
      <sheetName val="资产对帐清"/>
      <sheetName val="资产对帐清尜"/>
      <sheetName val="长期其他应收款"/>
      <sheetName val="资产对帐清헾"/>
      <sheetName val="数字视频并帐"/>
      <sheetName val="其他长期缀ᨪ"/>
      <sheetName val="未完工合同成本设备"/>
      <sheetName val="预付款项RMB租金"/>
      <sheetName val="其他长期ᴀᨈ"/>
      <sheetName val="其他长期밀፾"/>
      <sheetName val="其他长期䢑ᖆ"/>
      <sheetName val="其他长期㰀᎕"/>
      <sheetName val="IV-2-4"/>
      <sheetName val="IV-2-6"/>
      <sheetName val="IV-2-7"/>
      <sheetName val="IV-2-5"/>
      <sheetName val="IV-2-17"/>
      <sheetName val="数据定义1"/>
      <sheetName val="资产对帐清缀ᨎ"/>
      <sheetName val="表9-1 租픀ٟ԰"/>
      <sheetName val="损益明细-收入"/>
      <sheetName val="表9-1 租/"/>
      <sheetName val="表9-1 租က"/>
      <sheetName val="XXXX怀⩺缀켎"/>
      <sheetName val="XXXX缀ꌎԯ"/>
      <sheetName val="其他长期絥ዱ"/>
      <sheetName val="资产对帐清Ԁ"/>
      <sheetName val="H L Summary"/>
      <sheetName val="Growth 1.2 H L Summary "/>
      <sheetName val="单位名称"/>
      <sheetName val="X_x0005_"/>
      <sheetName val="X_x0010_"/>
      <sheetName val="X "/>
      <sheetName val="Xè"/>
      <sheetName val="X"/>
      <sheetName val="23产成品_4"/>
      <sheetName val="______4"/>
      <sheetName val="流动资产--货币_(2)4"/>
      <sheetName val="流动资产--货币_(3)4"/>
      <sheetName val="短投_(2)4"/>
      <sheetName val="产品销售收入成本明细表๿⿦_x0005_"/>
      <sheetName val="P4 跨期间工程敨工收∀"/>
      <sheetName val="P4 跨期间工程敨工收밀"/>
      <sheetName val="ADJTBL 3100"/>
      <sheetName val="XXXԯ"/>
      <sheetName val="Payroll R"/>
      <sheetName val="P4 跨期间工程硌'碔'"/>
      <sheetName val="固定资产"/>
      <sheetName val="公司列表"/>
      <sheetName val="流动资产-受≘代销商品"/>
      <sheetName val="信息填写mm"/>
      <sheetName val="XXXXȀ腳԰"/>
      <sheetName val="工时统计"/>
      <sheetName val="Initialize"/>
      <sheetName val="合同清单"/>
      <sheetName val="固定_x0005_怀ⵗ"/>
      <sheetName val="固定_x0005_頀⩗"/>
      <sheetName val="资产负债㰀"/>
      <sheetName val="资产负债"/>
      <sheetName val="規格一覧"/>
      <sheetName val="资产负债䀀"/>
      <sheetName val="资产负债쀀"/>
      <sheetName val="报表11"/>
      <sheetName val="2002-07"/>
      <sheetName val="资产负债က"/>
      <sheetName val="固定_x0005_㔀㑎"/>
      <sheetName val="XXXX㔀㑎ԯ"/>
      <sheetName val="23产偳፭鰀፭"/>
      <sheetName val="固定_x0005_㔀啎"/>
      <sheetName val="固定_x0005_㔀ぎ"/>
      <sheetName val="XXXX㔀啎ԯ"/>
      <sheetName val="固定_x0005_㔀㡎"/>
      <sheetName val="Search for"/>
      <sheetName val="02.03"/>
      <sheetName val="项目责任书-预算明细G01SH"/>
      <sheetName val="HK BRIDGES_CM"/>
      <sheetName val="主要规划指标"/>
      <sheetName val="表9-1 租ꠀ말ం莅0"/>
      <sheetName val="表9-1 租赁合"/>
      <sheetName val="表9-1 租ꠀ첀ఁ춅/"/>
      <sheetName val="表9-1 租0"/>
      <sheetName val="表9-1 租ࠀ뗕ఁ莅0"/>
      <sheetName val="表9-1 租怀⏛ఀ莅0"/>
      <sheetName val="表9-1 租砀⏕ఀ莅0"/>
      <sheetName val="表9-1 租砀ꒅఆ辅/"/>
      <sheetName val="表9-1 租쀀ఁゅ0"/>
      <sheetName val="表9-1 租赁合/"/>
      <sheetName val="表9-1 租赁合0"/>
      <sheetName val="表9-1 租赁合ꠀ흗ఁ"/>
      <sheetName val="固定_x0005_ቬ"/>
      <sheetName val="固定_x0005_㔀艎"/>
      <sheetName val="资产聞᭖찀᭖"/>
      <sheetName val="XXXX㔀롎ԯ"/>
      <sheetName val="[13 铁路配件.xls]表9-1 租ꠀ첀ఁ춅/"/>
      <sheetName val="[13 铁路配件.xls]表9-1 租砀ꒅఆ辅/"/>
      <sheetName val="[13 铁路配件.xls]表9-1 租赁合/"/>
      <sheetName val="固定_x0005_⥘"/>
      <sheetName val="固定_x0005_㔀㍎"/>
      <sheetName val="固定_x0005_瀀ተ"/>
      <sheetName val="总表"/>
      <sheetName val="资产对帐清∀둃"/>
      <sheetName val="资产对帐清ఀᑰ"/>
      <sheetName val="资产对帐清退⽰"/>
      <sheetName val="资产对帐清_xdc00_╳"/>
      <sheetName val="固定_x0005_㔀"/>
      <sheetName val="固定_x0005_㠀ᵯ"/>
      <sheetName val="XX虘_x0013_⁫"/>
      <sheetName val="固定_x0005_⁫"/>
      <sheetName val="XX虘_x0013_⁬"/>
      <sheetName val="固定_x0005_⁬"/>
      <sheetName val="XX虘_x0013_䈀荪"/>
      <sheetName val="XX虘_x0013_ざ"/>
      <sheetName val="固定_x0005_㔀䡎"/>
      <sheetName val="固定歠!殬"/>
      <sheetName val="固定_x0005_怀Ⅻ"/>
      <sheetName val="固定_x0005_蠀♬"/>
      <sheetName val="固定_x0005_㔀㹎"/>
      <sheetName val="8-(1)应收利息"/>
      <sheetName val="8-(2)应收利息"/>
      <sheetName val="9-(1)其他应收款"/>
      <sheetName val="9-(2)其他应收款"/>
      <sheetName val="10贴现"/>
      <sheetName val="11短期投资"/>
      <sheetName val="12委托贷款"/>
      <sheetName val="13买入反售证券"/>
      <sheetName val="15中长期贷款披露"/>
      <sheetName val="15-1中长期贷款披露附件"/>
      <sheetName val="16逾期贷款披露"/>
      <sheetName val="16-1逾期贷款披露附件"/>
      <sheetName val="17呆滞贷款披露"/>
      <sheetName val="17-1呆滞贷款披露附件"/>
      <sheetName val="18呆帐贷款"/>
      <sheetName val="19贷款呆帐准备"/>
      <sheetName val="20长期投资"/>
      <sheetName val="21固定资产及累计折旧"/>
      <sheetName val="22在建工程"/>
      <sheetName val="23无形资产"/>
      <sheetName val="24长期待摊费用"/>
      <sheetName val="25待处理抵债资产"/>
      <sheetName val="27短期存款"/>
      <sheetName val="28短期储蓄存款"/>
      <sheetName val="29向中央银行借款"/>
      <sheetName val="30同业存放款项"/>
      <sheetName val="31同业拆入"/>
      <sheetName val="32卖出回购证券"/>
      <sheetName val="33应付利息"/>
      <sheetName val="34存入短期保证金"/>
      <sheetName val="35应交税金"/>
      <sheetName val="37其他应付款"/>
      <sheetName val="38长期存款"/>
      <sheetName val="39长期储蓄存款"/>
      <sheetName val="45利息收入支出"/>
      <sheetName val="46金融企业往来收支"/>
      <sheetName val="47外汇损益"/>
      <sheetName val="48投资收益"/>
      <sheetName val="49其他营业支出"/>
      <sheetName val="50营业税金及附加"/>
      <sheetName val="51营业外收入"/>
      <sheetName val="52营业外支出"/>
      <sheetName val="53所得税"/>
      <sheetName val="表外应收利息"/>
      <sheetName val="邦貨i1"/>
      <sheetName val="拨备input"/>
      <sheetName val="XX虘_x0013_谀♛"/>
      <sheetName val="固定_x0005_저⽕"/>
      <sheetName val="固定_x0005_퀀⭕"/>
      <sheetName val="固定_x0005_䈀쵪"/>
      <sheetName val="Euro Disney"/>
      <sheetName val="1999 VO Model"/>
      <sheetName val="2-3-2 制造费用"/>
      <sheetName val="生产成本"/>
      <sheetName val="Rates"/>
      <sheetName val="资产徸⿺_x0005_"/>
      <sheetName val="23产成品_1"/>
      <sheetName val="______1"/>
      <sheetName val="流动资产--货币_(2)1"/>
      <sheetName val="流动资产--货币_(3)1"/>
      <sheetName val="短投_(2)1"/>
      <sheetName val="表1_货币资金1"/>
      <sheetName val="表1-1_银行存款明细表1"/>
      <sheetName val="表2_短期投资1"/>
      <sheetName val="表3_应收帐款1"/>
      <sheetName val="表4_应收票据1"/>
      <sheetName val="表5_存货1"/>
      <sheetName val="表5-1_存货跌价损失准备计算表1"/>
      <sheetName val="表5-2_存货倒推表1"/>
      <sheetName val="表6_预付帐款1"/>
      <sheetName val="表6-1_其他应收款1"/>
      <sheetName val="表6-2_待摊费用1"/>
      <sheetName val="表6-3_预付及其他流动资产_1"/>
      <sheetName val="表7_固定资产变动表1"/>
      <sheetName val="表7-1_固定资产折旧表（上市）_1"/>
      <sheetName val="表7-1-1_固定资产折旧表__(非上市)1"/>
      <sheetName val="表7-2_待处理财产损溢1"/>
      <sheetName val="表7-3_固定资产有关资料1"/>
      <sheetName val="表8-1_移动1"/>
      <sheetName val="表8-2-1_数据1"/>
      <sheetName val="表8-2-2_互联网1"/>
      <sheetName val="表8-3_长途1"/>
      <sheetName val="表8-4_寻呼1"/>
      <sheetName val="表8-5_市话1"/>
      <sheetName val="表8-6_在建工程明细表1"/>
      <sheetName val="表8-7_工程合同汇总表(移动)_NEW1"/>
      <sheetName val="表8-7_工程合同汇总表(移动)_(2)1"/>
      <sheetName val="表8-8_在建工程有关资料1"/>
      <sheetName val="表9_长期待摊费用1"/>
      <sheetName val="表9-1_租赁合同汇总表1"/>
      <sheetName val="表10_无形资产变动表1"/>
      <sheetName val="表11_长期投资1"/>
      <sheetName val="表11-1_长期股票投资1"/>
      <sheetName val="表11-2_长期股权投资－未合并子公司1"/>
      <sheetName val="表11-3_长期股权投资_－_合营公司1"/>
      <sheetName val="表11-4_长期股权投资－联营公司1"/>
      <sheetName val="表11-5_长期股权投资－参股公司1"/>
      <sheetName val="表11-6_长期债权投资1"/>
      <sheetName val="表11-7_其他债权投资1"/>
      <sheetName val="表12_关联公司交易1"/>
      <sheetName val="表12-1_与总部对帐1"/>
      <sheetName val="表8-7_工程合同汇总表(移动)_(5)1"/>
      <sheetName val="公__1"/>
      <sheetName val="共同_(2)1"/>
      <sheetName val="BSC__BTS1"/>
      <sheetName val="西门子_1"/>
      <sheetName val="Sheet1_(2)1"/>
      <sheetName val="二次分配____1"/>
      <sheetName val="二次分配_____(2)1"/>
      <sheetName val="二次分配_____(3)1"/>
      <sheetName val="二次分配_____(4)1"/>
      <sheetName val="表8-7_工程合同汇总表(移动)_(3)1"/>
      <sheetName val="表8-7_工程合同汇总表_(上市)_(2)1"/>
      <sheetName val="8电源设备_1"/>
      <sheetName val="12设备安装_(暂估入账余额)1"/>
      <sheetName val="Adj_No1"/>
      <sheetName val="Journal_list1"/>
      <sheetName val="Journal_list_(2)1"/>
      <sheetName val="Journal_list_(3)1"/>
      <sheetName val="Journal_list_(4)1"/>
      <sheetName val="Journal_list_(5)1"/>
      <sheetName val="P1_损益表1"/>
      <sheetName val="P2_主营业务收入1"/>
      <sheetName val="P3_跨期间工程设计收入1"/>
      <sheetName val="P4_跨期间工程施工收入1"/>
      <sheetName val="P5_器材供应收入_1"/>
      <sheetName val="P12_投资收益汇总表1"/>
      <sheetName val="P12-1_投资收益明细表1"/>
      <sheetName val="P15_所得税-企业所得税纳税调节表1"/>
      <sheetName val="P16_所得税-递延税项1"/>
      <sheetName val="P!6_所得税-递延税项1"/>
      <sheetName val="样品_1"/>
      <sheetName val="样品__(2)1"/>
      <sheetName val="[13_铁路配件_xlsῘ长期投资--其他投资1"/>
      <sheetName val="资产对帐清单_1"/>
      <sheetName val="税金计提_(2)1"/>
      <sheetName val="税金计提_(3)1"/>
      <sheetName val="附表1（营业厅）-下旬_(2)1"/>
      <sheetName val="附表1（营业厅）-下旬_(3)1"/>
      <sheetName val="附表1（营业厅）-下旬_(4)1"/>
      <sheetName val="附表1（营业厅）-下旬_(5)1"/>
      <sheetName val="附表1（营业厅）-下旬_(6)1"/>
      <sheetName val="附表1（营业厅）-下旬_(7)1"/>
      <sheetName val="附表1（营业厅）-下旬_(8)1"/>
      <sheetName val="附表1（营业厅）-下旬_(9)1"/>
      <sheetName val="附表1（营业厅）-下旬_(10)1"/>
      <sheetName val="附表1（营业厅）-下旬_(11)1"/>
      <sheetName val="附表1（大客户）_(2)-下旬1"/>
      <sheetName val="附表1（大客户）_(2)-下旬_(2)1"/>
      <sheetName val="附表1（大客户）_(2)-下旬_(3)1"/>
      <sheetName val="附表1（大客户）_(2)-下旬_(4)1"/>
      <sheetName val="附表1（大客户）_(2)-下旬_(5)1"/>
      <sheetName val="附表1（大客户）_(2)-下旬_(6)1"/>
      <sheetName val="附表1（大客户）_(2)-下旬_(7)1"/>
      <sheetName val="附表1（大客户）_(2)-下旬_(8)1"/>
      <sheetName val="附表1（大客户）_(2)-下旬_(9)1"/>
      <sheetName val="附表1（大客户）_(2)-下旬_(10)1"/>
      <sheetName val="附表1（大客户）_(2)-下旬_(11)1"/>
      <sheetName val="附表1（大客户）_(2)-月报1"/>
      <sheetName val="附表1（经销商）_(3)-下旬1"/>
      <sheetName val="附表1（经销商）_(3)-下旬_(2)1"/>
      <sheetName val="附表1（经销商）_(3)-下旬_(3)1"/>
      <sheetName val="附表1（经销商）_(3)-下旬_(4)1"/>
      <sheetName val="附表1（经销商）_(3)-下旬_(5)1"/>
      <sheetName val="附表1（经销商）_(3)-下旬_(6)1"/>
      <sheetName val="附表1（经销商）_(3)-下旬_(7)1"/>
      <sheetName val="附表1（经销商）_(3)-下旬_(8)1"/>
      <sheetName val="附表1（经销商）_(3)-下旬_(9)1"/>
      <sheetName val="附表1（经销商）_(3)-下旬_(10)1"/>
      <sheetName val="附表1（经销商）_(3)-下旬_(11)1"/>
      <sheetName val="附表1（经销商）_(3)-月报1"/>
      <sheetName val="附表1（合作厅）_(4)-下旬1"/>
      <sheetName val="附表1（合作厅）_(4)-下旬_(2)1"/>
      <sheetName val="附表1（合作厅）_(4)-下旬_(3)1"/>
      <sheetName val="附表1（合作厅）_(4)-下旬_(4)1"/>
      <sheetName val="附表1（合作厅）_(4)-下旬_(5)1"/>
      <sheetName val="附表1（合作厅）_(4)-下旬_(6)1"/>
      <sheetName val="附表1（合作厅）_(4)-下旬_(7)1"/>
      <sheetName val="附表1（合作厅）_(4)-下旬_(8)1"/>
      <sheetName val="附表1（合作厅）_(4)-下旬_(9)1"/>
      <sheetName val="附表1（合作厅）_(4)-下旬_(10)1"/>
      <sheetName val="附表1（合作厅）_(4)-下旬_(11)1"/>
      <sheetName val="附表1（合作厅）_(4)-月报_1"/>
      <sheetName val="附表2-下旬_(2)1"/>
      <sheetName val="附表2-下旬_(3)1"/>
      <sheetName val="附表2-下旬_(4)1"/>
      <sheetName val="附表2-下旬_(5)1"/>
      <sheetName val="附表2-下旬_(6)1"/>
      <sheetName val="附表2-下旬_(7)1"/>
      <sheetName val="附表2-下旬_(8)1"/>
      <sheetName val="附表2-下旬_(9)1"/>
      <sheetName val="附表2-下旬_(10)1"/>
      <sheetName val="附表2-下旬_(11)1"/>
      <sheetName val="附表3-下旬_(2)1"/>
      <sheetName val="附表3-下旬_(3)1"/>
      <sheetName val="附表3-下旬_(4)1"/>
      <sheetName val="附表3-下旬_(5)1"/>
      <sheetName val="附表3-下旬_(6)1"/>
      <sheetName val="附表3-下旬_(7)1"/>
      <sheetName val="附表3-下旬_(8)1"/>
      <sheetName val="附表3-下旬_(9)1"/>
      <sheetName val="附表3-下旬_(10)1"/>
      <sheetName val="附表3-下旬_(11)1"/>
      <sheetName val="流动资产--其他应收_坏帐(2)1"/>
      <sheetName val="设备安装_(已)1"/>
      <sheetName val="2001年话费_1"/>
      <sheetName val="Floating leg"/>
      <sheetName val="Fixed Leg Curve"/>
      <sheetName val="Floating Leg Curve"/>
      <sheetName val="Swap summary"/>
      <sheetName val="XX虘"/>
      <sheetName val="P4 跨期间工程๿⼷_x0005_"/>
      <sheetName val="XX虘"/>
      <sheetName val="XX虘偨"/>
      <sheetName val="XX虘ը"/>
      <sheetName val="固定_x0005_ꠀ♙"/>
      <sheetName val="固定_x0005_ ⽕"/>
      <sheetName val="固定_x0005_㔀"/>
      <sheetName val="XXXX㔀ԯ"/>
      <sheetName val="固定姘/徸"/>
      <sheetName val="固定_x0005__xd800_⽙"/>
      <sheetName val="XXXX_xd800_⽙렀絟"/>
      <sheetName val="索引"/>
      <sheetName val="XXXX堀⡖䈀쑪"/>
      <sheetName val="FX"/>
      <sheetName val="XX虘_x0013_퀀ᥗ"/>
      <sheetName val="QE근거"/>
      <sheetName val="XV0個人"/>
      <sheetName val="XX虘_x0013_㔀୎"/>
      <sheetName val="固定竀_๿"/>
      <sheetName val="XXXXXX_x0005__"/>
      <sheetName val="分公司EB_DA率"/>
      <sheetName val="___-_1_ _"/>
      <sheetName val="P4 跨期间工程硌'碔_"/>
      <sheetName val="人员基本资料"/>
      <sheetName val="XXXXꠀὰ㔀"/>
      <sheetName val="K1-B16  inventory"/>
      <sheetName val="各期目标成本"/>
      <sheetName val="20121231房地产公司成本明细表-11"/>
      <sheetName val="可售面积"/>
      <sheetName val="23产成品_2"/>
      <sheetName val="______2"/>
      <sheetName val="流动资产--货币_(2)2"/>
      <sheetName val="流动资产--货币_(3)2"/>
      <sheetName val="短投_(2)2"/>
      <sheetName val="表1_货币资金2"/>
      <sheetName val="表1-1_银行存款明细表2"/>
      <sheetName val="表2_短期投资2"/>
      <sheetName val="表3_应收帐款2"/>
      <sheetName val="表4_应收票据2"/>
      <sheetName val="表5_存货2"/>
      <sheetName val="表5-1_存货跌价损失准备计算表2"/>
      <sheetName val="表5-2_存货倒推表2"/>
      <sheetName val="表6_预付帐款2"/>
      <sheetName val="表6-1_其他应收款2"/>
      <sheetName val="表6-2_待摊费用2"/>
      <sheetName val="表6-3_预付及其他流动资产_2"/>
      <sheetName val="表7_固定资产变动表2"/>
      <sheetName val="表7-1_固定资产折旧表（上市）_2"/>
      <sheetName val="表7-1-1_固定资产折旧表__(非上市)2"/>
      <sheetName val="表7-2_待处理财产损溢2"/>
      <sheetName val="表7-3_固定资产有关资料2"/>
      <sheetName val="表8-1_移动2"/>
      <sheetName val="表8-2-1_数据2"/>
      <sheetName val="表8-2-2_互联网2"/>
      <sheetName val="表8-3_长途2"/>
      <sheetName val="表8-4_寻呼2"/>
      <sheetName val="表8-5_市话2"/>
      <sheetName val="表8-6_在建工程明细表2"/>
      <sheetName val="表8-7_工程合同汇总表(移动)_NEW2"/>
      <sheetName val="表8-7_工程合同汇总表(移动)_(2)2"/>
      <sheetName val="表8-8_在建工程有关资料2"/>
      <sheetName val="表9_长期待摊费用2"/>
      <sheetName val="表9-1_租赁合同汇总表2"/>
      <sheetName val="表10_无形资产变动表2"/>
      <sheetName val="表11_长期投资2"/>
      <sheetName val="表11-1_长期股票投资2"/>
      <sheetName val="表11-2_长期股权投资－未合并子公司2"/>
      <sheetName val="表11-3_长期股权投资_－_合营公司2"/>
      <sheetName val="表11-4_长期股权投资－联营公司2"/>
      <sheetName val="表11-5_长期股权投资－参股公司2"/>
      <sheetName val="表11-6_长期债权投资2"/>
      <sheetName val="表11-7_其他债权投资2"/>
      <sheetName val="表12_关联公司交易2"/>
      <sheetName val="表12-1_与总部对帐2"/>
      <sheetName val="表8-7_工程合同汇总表(移动)_(5)2"/>
      <sheetName val="公__2"/>
      <sheetName val="共同_(2)2"/>
      <sheetName val="BSC__BTS2"/>
      <sheetName val="西门子_2"/>
      <sheetName val="Sheet1_(2)2"/>
      <sheetName val="二次分配____2"/>
      <sheetName val="二次分配_____(2)2"/>
      <sheetName val="二次分配_____(3)2"/>
      <sheetName val="二次分配_____(4)2"/>
      <sheetName val="表8-7_工程合同汇总表(移动)_(3)2"/>
      <sheetName val="表8-7_工程合同汇总表_(上市)_(2)2"/>
      <sheetName val="Adj_No2"/>
      <sheetName val="8电源设备_2"/>
      <sheetName val="12设备安装_(暂估入账余额)2"/>
      <sheetName val="Journal_list2"/>
      <sheetName val="Journal_list_(2)2"/>
      <sheetName val="Journal_list_(3)2"/>
      <sheetName val="Journal_list_(4)2"/>
      <sheetName val="Journal_list_(5)2"/>
      <sheetName val="P1_损益表2"/>
      <sheetName val="P2_主营业务收入2"/>
      <sheetName val="P3_跨期间工程设计收入2"/>
      <sheetName val="P4_跨期间工程施工收入2"/>
      <sheetName val="P5_器材供应收入_2"/>
      <sheetName val="P12_投资收益汇总表2"/>
      <sheetName val="P12-1_投资收益明细表2"/>
      <sheetName val="P15_所得税-企业所得税纳税调节表2"/>
      <sheetName val="P16_所得税-递延税项2"/>
      <sheetName val="税金计提_(2)2"/>
      <sheetName val="税金计提_(3)2"/>
      <sheetName val="P!6_所得税-递延税项2"/>
      <sheetName val="样品_2"/>
      <sheetName val="样品__(2)2"/>
      <sheetName val="[13_铁路配件_xlsῘ长期投资--其他投资2"/>
      <sheetName val="资产对帐清单_2"/>
      <sheetName val="流动资产--其他应收_坏帐(2)2"/>
      <sheetName val="设备安装_(已)2"/>
      <sheetName val="附表1（营业厅）-下旬_(2)2"/>
      <sheetName val="附表1（营业厅）-下旬_(3)2"/>
      <sheetName val="附表1（营业厅）-下旬_(4)2"/>
      <sheetName val="附表1（营业厅）-下旬_(5)2"/>
      <sheetName val="附表1（营业厅）-下旬_(6)2"/>
      <sheetName val="附表1（营业厅）-下旬_(7)2"/>
      <sheetName val="附表1（营业厅）-下旬_(8)2"/>
      <sheetName val="附表1（营业厅）-下旬_(9)2"/>
      <sheetName val="附表1（营业厅）-下旬_(10)2"/>
      <sheetName val="附表1（营业厅）-下旬_(11)2"/>
      <sheetName val="附表1（大客户）_(2)-下旬2"/>
      <sheetName val="附表1（大客户）_(2)-下旬_(2)2"/>
      <sheetName val="附表1（大客户）_(2)-下旬_(3)2"/>
      <sheetName val="附表1（大客户）_(2)-下旬_(4)2"/>
      <sheetName val="附表1（大客户）_(2)-下旬_(5)2"/>
      <sheetName val="附表1（大客户）_(2)-下旬_(6)2"/>
      <sheetName val="附表1（大客户）_(2)-下旬_(7)2"/>
      <sheetName val="附表1（大客户）_(2)-下旬_(8)2"/>
      <sheetName val="附表1（大客户）_(2)-下旬_(9)2"/>
      <sheetName val="附表1（大客户）_(2)-下旬_(10)2"/>
      <sheetName val="附表1（大客户）_(2)-下旬_(11)2"/>
      <sheetName val="附表1（大客户）_(2)-月报2"/>
      <sheetName val="附表1（经销商）_(3)-下旬2"/>
      <sheetName val="附表1（经销商）_(3)-下旬_(2)2"/>
      <sheetName val="附表1（经销商）_(3)-下旬_(3)2"/>
      <sheetName val="附表1（经销商）_(3)-下旬_(4)2"/>
      <sheetName val="附表1（经销商）_(3)-下旬_(5)2"/>
      <sheetName val="附表1（经销商）_(3)-下旬_(6)2"/>
      <sheetName val="附表1（经销商）_(3)-下旬_(7)2"/>
      <sheetName val="附表1（经销商）_(3)-下旬_(8)2"/>
      <sheetName val="附表1（经销商）_(3)-下旬_(9)2"/>
      <sheetName val="附表1（经销商）_(3)-下旬_(10)2"/>
      <sheetName val="附表1（经销商）_(3)-下旬_(11)2"/>
      <sheetName val="附表1（经销商）_(3)-月报2"/>
      <sheetName val="附表1（合作厅）_(4)-下旬2"/>
      <sheetName val="附表1（合作厅）_(4)-下旬_(2)2"/>
      <sheetName val="附表1（合作厅）_(4)-下旬_(3)2"/>
      <sheetName val="附表1（合作厅）_(4)-下旬_(4)2"/>
      <sheetName val="附表1（合作厅）_(4)-下旬_(5)2"/>
      <sheetName val="附表1（合作厅）_(4)-下旬_(6)2"/>
      <sheetName val="附表1（合作厅）_(4)-下旬_(7)2"/>
      <sheetName val="附表1（合作厅）_(4)-下旬_(8)2"/>
      <sheetName val="附表1（合作厅）_(4)-下旬_(9)2"/>
      <sheetName val="附表1（合作厅）_(4)-下旬_(10)2"/>
      <sheetName val="附表1（合作厅）_(4)-下旬_(11)2"/>
      <sheetName val="附表1（合作厅）_(4)-月报_2"/>
      <sheetName val="附表2-下旬_(2)2"/>
      <sheetName val="附表2-下旬_(3)2"/>
      <sheetName val="附表2-下旬_(4)2"/>
      <sheetName val="附表2-下旬_(5)2"/>
      <sheetName val="附表2-下旬_(6)2"/>
      <sheetName val="附表2-下旬_(7)2"/>
      <sheetName val="附表2-下旬_(8)2"/>
      <sheetName val="附表2-下旬_(9)2"/>
      <sheetName val="附表2-下旬_(10)2"/>
      <sheetName val="附表2-下旬_(11)2"/>
      <sheetName val="附表3-下旬_(2)2"/>
      <sheetName val="附表3-下旬_(3)2"/>
      <sheetName val="附表3-下旬_(4)2"/>
      <sheetName val="附表3-下旬_(5)2"/>
      <sheetName val="附表3-下旬_(6)2"/>
      <sheetName val="附表3-下旬_(7)2"/>
      <sheetName val="附表3-下旬_(8)2"/>
      <sheetName val="附表3-下旬_(9)2"/>
      <sheetName val="附表3-下旬_(10)2"/>
      <sheetName val="附表3-下旬_(11)2"/>
      <sheetName val="2001年话费_2"/>
      <sheetName val="P4_跨期间工程敨工收入1"/>
      <sheetName val="表9-1_租赁合同汇总衬"/>
      <sheetName val="_13_铁路配件_xlsῘ长期投资--其他投资1"/>
      <sheetName val="附表1（合作厅）_(4)-下旬롩4)"/>
      <sheetName val="consol_adj"/>
      <sheetName val="Estimated_AP_9_03"/>
      <sheetName val="US_Codes1"/>
      <sheetName val="DDETABLE_"/>
      <sheetName val="XXèȈ"/>
      <sheetName val="XX᫈Ǆ"/>
      <sheetName val="固定⪋〚"/>
      <sheetName val="固定헾】"/>
      <sheetName val="XXXXXX蚘"/>
      <sheetName val="资产䌢⽛"/>
      <sheetName val="XX虘픀腟"/>
      <sheetName val="固定缀爎"/>
      <sheetName val="固定⡹"/>
      <sheetName val="固定怀⺒"/>
      <sheetName val="固定ﰀ᎓"/>
      <sheetName val="固定 ⹘"/>
      <sheetName val="固定倀≷"/>
      <sheetName val="固定謀ꀪ"/>
      <sheetName val="固定찀᩶"/>
      <sheetName val="固定缀䜎"/>
      <sheetName val="固定瀀ᢔ"/>
      <sheetName val="固定䴀뇗"/>
      <sheetName val="固定⁴"/>
      <sheetName val="固定ᰀ⑴"/>
      <sheetName val="固定缀䌎"/>
      <sheetName val="固定謀"/>
      <sheetName val="固定鰀᭹"/>
      <sheetName val="固定倀❗"/>
      <sheetName val="固定᝗"/>
      <sheetName val="固定尀᪎"/>
      <sheetName val="固定簀₏"/>
      <sheetName val="固定 ₐ"/>
      <sheetName val="固定缀㨎"/>
      <sheetName val="固定瀀ᩙ"/>
      <sheetName val="固定 ⍙"/>
      <sheetName val="资产鎼鐄"/>
      <sheetName val="P4_跨期间工程疬!痴!"/>
      <sheetName val="固定๿⽐"/>
      <sheetName val="固定赠๿"/>
      <sheetName val="固定๿⽥"/>
      <sheetName val="固定๿⼹"/>
      <sheetName val="固定鋰⪋"/>
      <sheetName val="固定๿⿂"/>
      <sheetName val="固定๿⾓"/>
      <sheetName val="P4_跨期间工程敨工收㰀"/>
      <sheetName val="P4_跨期间工程敨工收ԯ"/>
      <sheetName val="P4_跨期间工程敨工收ﰀ"/>
      <sheetName val="固定䟣⾙"/>
      <sheetName val="产品销售收入成本明细表๿⿦"/>
      <sheetName val="P4_跨期间工程敨工收∀"/>
      <sheetName val="资产简๿"/>
      <sheetName val="固定秠๿"/>
      <sheetName val="固定"/>
      <sheetName val="固定瘌癔"/>
      <sheetName val="P4_跨期间工程敨工收밀"/>
      <sheetName val="Payroll_R"/>
      <sheetName val="P4_跨期间工程敨工收缀"/>
      <sheetName val="OPEN_ITEN_KEY"/>
      <sheetName val="raw_material"/>
      <sheetName val="固定倀ⵖ"/>
      <sheetName val="固定䀀⭕"/>
      <sheetName val="固定䰀⥛"/>
      <sheetName val="固定က᭛"/>
      <sheetName val="固定怀⑖"/>
      <sheetName val="固定䀀⽗"/>
      <sheetName val="固定ကᕛ"/>
      <sheetName val="固定⍛"/>
      <sheetName val="固定ఀᙘ"/>
      <sheetName val="固定⁷ᙎ"/>
      <sheetName val="固定밀ᙰ"/>
      <sheetName val="固定∀᱃"/>
      <sheetName val="固定ꁷᘟ"/>
      <sheetName val="固定Ⰰ⥙"/>
      <sheetName val="固定退╔"/>
      <sheetName val="固定瀀ቖ"/>
      <sheetName val="固定∀暑"/>
      <sheetName val="固定ᰀᡖ"/>
      <sheetName val="XX虘ぇ"/>
      <sheetName val="固定⍇"/>
      <sheetName val="固定∀晃"/>
      <sheetName val="固定가ᵲ"/>
      <sheetName val="固定"/>
      <sheetName val="固定㰀ᑖ"/>
      <sheetName val="固定耀⩚"/>
      <sheetName val="固定Ṵ"/>
      <sheetName val="固定ᵗ"/>
      <sheetName val="固定㥇"/>
      <sheetName val="固定睇"/>
      <sheetName val="固定뀀ᡘ"/>
      <sheetName val="固定ⱇ"/>
      <sheetName val="固定ᝰ"/>
      <sheetName val="固定　⍕"/>
      <sheetName val="固定ကㅻ"/>
      <sheetName val="固定Ⰰⱴ"/>
      <sheetName val="固定밀ᑲ"/>
      <sheetName val="固定퀀ṭ"/>
      <sheetName val="P4_跨期间工程瑌璔"/>
      <sheetName val="固定氀⁚"/>
      <sheetName val="Euro_Disney"/>
      <sheetName val="1999_VO_Model"/>
      <sheetName val="2-3-2_制造费用"/>
      <sheetName val="表21_净利润调节表"/>
      <sheetName val="ADJTBL_3100"/>
      <sheetName val="List_of_Fixed_assets"/>
      <sheetName val="-1_ð"/>
      <sheetName val="13_铁路配件"/>
      <sheetName val="XXXXXX?"/>
      <sheetName val="???-?1?_?"/>
      <sheetName val="XX虘尀ᱵ"/>
      <sheetName val="XX虘瀀ṹ"/>
      <sheetName val="XX虘㰀⩴"/>
      <sheetName val="XX虘ᰀⱴ"/>
      <sheetName val="XX虘缀"/>
      <sheetName val="XX虘ꀀ᝙"/>
      <sheetName val="XX虘耀⁴"/>
      <sheetName val="P4_跨期间工程硌'碔'"/>
      <sheetName val="资产๿⾒"/>
      <sheetName val="资产䟣⿓"/>
      <sheetName val="P4_跨期间工程箜!篤!"/>
      <sheetName val="固定珌琔"/>
      <sheetName val="P4_跨期间工程๿⽌"/>
      <sheetName val="P4_跨期间工程啠䌢⿍"/>
      <sheetName val="固定가⡴"/>
      <sheetName val="固定G"/>
      <sheetName val="固定　⑯"/>
      <sheetName val="固定䰀⩱"/>
      <sheetName val="分公司EB"/>
      <sheetName val="-1_"/>
      <sheetName val="-1_|"/>
      <sheetName val="固定簀╔"/>
      <sheetName val="固定ﰀ❚"/>
      <sheetName val="固定멇"/>
      <sheetName val="固定ᕗ"/>
      <sheetName val="-1_Ì"/>
      <sheetName val="-1_p"/>
      <sheetName val="固定退ㅰ"/>
      <sheetName val="XX虘簀ᙗ"/>
      <sheetName val="XX虘䀀⥮"/>
      <sheetName val="固定∀"/>
      <sheetName val="固定큶⛀"/>
      <sheetName val="固定⁷េ"/>
      <sheetName val="固定ぷើ"/>
      <sheetName val="固定w⧅"/>
      <sheetName val="固定ၷ⧂"/>
      <sheetName val="固定끷⟂"/>
      <sheetName val="固定ꁷⳆ"/>
      <sheetName val="固定∀䥃"/>
      <sheetName val="固定灷⃆"/>
      <sheetName val="XX虘ⱛ"/>
      <sheetName val="固定가≖"/>
      <sheetName val="固定끷ⳁ"/>
      <sheetName val="固定遷⏆"/>
      <sheetName val="固定끷ツ"/>
      <sheetName val="固定⿅"/>
      <sheetName val="固定⁇"/>
      <sheetName val="固定䰀ፙ"/>
      <sheetName val="固定ၶ⻆"/>
      <sheetName val="XX虘ὖ"/>
      <sheetName val="固定ꀀㅰ"/>
      <sheetName val="固定簀Ɑ"/>
      <sheetName val="固定獇"/>
      <sheetName val="固定㡇"/>
      <sheetName val="固定晇"/>
      <sheetName val="固定၇"/>
      <sheetName val="固定ကㅳ"/>
      <sheetName val="固定ꑇ"/>
      <sheetName val="固定Ⰰⅲ"/>
      <sheetName val="固定⽇"/>
      <sheetName val="固定က⥲"/>
      <sheetName val="固定Ὦ"/>
      <sheetName val="固定ᰀ⥚"/>
      <sheetName val="固定鰀⥗"/>
      <sheetName val="固定쀀ᡚ"/>
      <sheetName val="固定က⁬"/>
      <sheetName val="固定䀀⍲"/>
      <sheetName val="固定怀♘"/>
      <sheetName val="固定뀀⩔"/>
      <sheetName val="固定ᕲ"/>
      <sheetName val="固定倀᭱"/>
      <sheetName val="固定렀ꕟ"/>
      <sheetName val="固定堀᙭"/>
      <sheetName val="固定렀❟"/>
      <sheetName val="固定렀赟"/>
      <sheetName val="固定䀀ᑖ"/>
      <sheetName val="固定ꀀቔ"/>
      <sheetName val="固定렀᭟"/>
      <sheetName val="固定⠀ᡘ"/>
      <sheetName val="固定䀀᱓"/>
      <sheetName val="固定䀀╙"/>
      <sheetName val="固定ᵇ"/>
      <sheetName val="固定ࠀ᭱"/>
      <sheetName val="固定렀佟"/>
      <sheetName val="固定⩳"/>
      <sheetName val="固定瀀げ"/>
      <sheetName val="固定렀癟"/>
      <sheetName val="固定　⡲"/>
      <sheetName val="固定렀葟"/>
      <sheetName val="固定뀀⑬"/>
      <sheetName val="固定렀衟"/>
      <sheetName val="固定䠀Ṍ"/>
      <sheetName val="固定栀⭘"/>
      <sheetName val="固定 ፬"/>
      <sheetName val="固定⠀ᩱ"/>
      <sheetName val="固定蠀᭭"/>
      <sheetName val="固定렀ᙱ"/>
      <sheetName val="固定렀퉟"/>
      <sheetName val="固定㔀Վ"/>
      <sheetName val="固定栀Ⅿ"/>
      <sheetName val="固定ꠀ⹰"/>
      <sheetName val="固定㠀ㅈ"/>
      <sheetName val="固定퀀ㅪ"/>
      <sheetName val="固定⠀≔"/>
      <sheetName val="固定頀ᝏ"/>
      <sheetName val="固定㔀Ꙏ"/>
      <sheetName val="固定ꠀ᱔"/>
      <sheetName val="固定퀀ᱰ"/>
      <sheetName val="固定ᑘ"/>
      <sheetName val="固定　⽫"/>
      <sheetName val="固定⅊"/>
      <sheetName val="固定㔀ⅎ"/>
      <sheetName val="固定退ᕱ"/>
      <sheetName val="固定怀ⵗ"/>
      <sheetName val="固定頀⩗"/>
      <sheetName val="表9-1_租ꠀ말ం莅0"/>
      <sheetName val="表9-1_租赁合耀s"/>
      <sheetName val="表9-1_租ꠀ첀ఁ춅/"/>
      <sheetName val="表9-1_租0뀀"/>
      <sheetName val="表9-1_租ࠀ뗕ఁ莅0"/>
      <sheetName val="表9-1_租怀⏛ఀ莅0"/>
      <sheetName val="表9-1_租砀⏕ఀ莅0"/>
      <sheetName val="表9-1_租砀ꒅఆ辅/"/>
      <sheetName val="表9-1_租쀀ఁゅ0"/>
      <sheetName val="表9-1_租赁合/堀f"/>
      <sheetName val="表9-1_租赁合/Þ"/>
      <sheetName val="表9-1_租赁合0耀S"/>
      <sheetName val="表9-1_租赁合 V"/>
      <sheetName val="表9-1_租赁合ꠀ흗ఁ"/>
      <sheetName val="资产"/>
      <sheetName val="资产徸⿺"/>
      <sheetName val="XX虘谀♛"/>
      <sheetName val="Search_for"/>
      <sheetName val="02_03"/>
      <sheetName val="H_L_Summary"/>
      <sheetName val="Growth_1_2_H_L_Summary_"/>
      <sheetName val="附表1（大客户）_(2)-下旬_2耀)"/>
      <sheetName val="Sample_design"/>
      <sheetName val="清单12_31"/>
      <sheetName val="1601在建工程续"/>
      <sheetName val="23产成品_3"/>
      <sheetName val="______3"/>
      <sheetName val="流动资产--货币_(2)3"/>
      <sheetName val="流动资产--货币_(3)3"/>
      <sheetName val="短投_(2)3"/>
      <sheetName val="表1_货币资金3"/>
      <sheetName val="表1-1_银行存款明细表3"/>
      <sheetName val="表2_短期投资3"/>
      <sheetName val="表3_应收帐款3"/>
      <sheetName val="表4_应收票据3"/>
      <sheetName val="表5_存货3"/>
      <sheetName val="表5-1_存货跌价损失准备计算表3"/>
      <sheetName val="表5-2_存货倒推表3"/>
      <sheetName val="表6_预付帐款3"/>
      <sheetName val="表6-1_其他应收款3"/>
      <sheetName val="表6-2_待摊费用3"/>
      <sheetName val="表6-3_预付及其他流动资产_3"/>
      <sheetName val="表7_固定资产变动表3"/>
      <sheetName val="表7-1_固定资产折旧表（上市）_3"/>
      <sheetName val="表7-1-1_固定资产折旧表__(非上市)3"/>
      <sheetName val="表7-2_待处理财产损溢3"/>
      <sheetName val="表7-3_固定资产有关资料3"/>
      <sheetName val="表8-1_移动3"/>
      <sheetName val="表8-2-1_数据3"/>
      <sheetName val="表8-2-2_互联网3"/>
      <sheetName val="表8-3_长途3"/>
      <sheetName val="表8-4_寻呼3"/>
      <sheetName val="表8-5_市话3"/>
      <sheetName val="表8-6_在建工程明细表3"/>
      <sheetName val="表8-7_工程合同汇总表(移动)_NEW3"/>
      <sheetName val="表8-7_工程合同汇总表(移动)_(2)3"/>
      <sheetName val="表8-8_在建工程有关资料3"/>
      <sheetName val="表9_长期待摊费用3"/>
      <sheetName val="表9-1_租赁合同汇总表3"/>
      <sheetName val="表10_无形资产变动表3"/>
      <sheetName val="表11_长期投资3"/>
      <sheetName val="表11-1_长期股票投资3"/>
      <sheetName val="表11-2_长期股权投资－未合并子公司3"/>
      <sheetName val="表11-3_长期股权投资_－_合营公司3"/>
      <sheetName val="表11-4_长期股权投资－联营公司3"/>
      <sheetName val="表11-5_长期股权投资－参股公司3"/>
      <sheetName val="表11-6_长期债权投资3"/>
      <sheetName val="表11-7_其他债权投资3"/>
      <sheetName val="表12_关联公司交易3"/>
      <sheetName val="表12-1_与总部对帐3"/>
      <sheetName val="表8-7_工程合同汇总表(移动)_(5)3"/>
      <sheetName val="公__3"/>
      <sheetName val="共同_(2)3"/>
      <sheetName val="BSC__BTS3"/>
      <sheetName val="西门子_3"/>
      <sheetName val="Sheet1_(2)3"/>
      <sheetName val="二次分配____3"/>
      <sheetName val="二次分配_____(2)3"/>
      <sheetName val="二次分配_____(3)3"/>
      <sheetName val="二次分配_____(4)3"/>
      <sheetName val="表8-7_工程合同汇总表(移动)_(3)3"/>
      <sheetName val="表8-7_工程合同汇总表_(上市)_(2)3"/>
      <sheetName val="Adj_No3"/>
      <sheetName val="8电源设备_3"/>
      <sheetName val="12设备安装_(暂估入账余额)3"/>
      <sheetName val="Journal_list3"/>
      <sheetName val="Journal_list_(2)3"/>
      <sheetName val="Journal_list_(3)3"/>
      <sheetName val="Journal_list_(4)3"/>
      <sheetName val="Journal_list_(5)3"/>
      <sheetName val="P1_损益表3"/>
      <sheetName val="P2_主营业务收入3"/>
      <sheetName val="P3_跨期间工程设计收入3"/>
      <sheetName val="P4_跨期间工程施工收入3"/>
      <sheetName val="P5_器材供应收入_3"/>
      <sheetName val="P12_投资收益汇总表3"/>
      <sheetName val="P12-1_投资收益明细表3"/>
      <sheetName val="P15_所得税-企业所得税纳税调节表3"/>
      <sheetName val="P16_所得税-递延税项3"/>
      <sheetName val="税金计提_(2)3"/>
      <sheetName val="税金计提_(3)3"/>
      <sheetName val="P!6_所得税-递延税项3"/>
      <sheetName val="样品_3"/>
      <sheetName val="样品__(2)3"/>
      <sheetName val="[13_铁路配件_xlsῘ长期投资--其他投资3"/>
      <sheetName val="资产对帐清单_3"/>
      <sheetName val="流动资产--其他应收_坏帐(2)3"/>
      <sheetName val="设备安装_(已)3"/>
      <sheetName val="附表1（营业厅）-下旬_(2)3"/>
      <sheetName val="附表1（营业厅）-下旬_(3)3"/>
      <sheetName val="附表1（营业厅）-下旬_(4)3"/>
      <sheetName val="附表1（营业厅）-下旬_(5)3"/>
      <sheetName val="附表1（营业厅）-下旬_(6)3"/>
      <sheetName val="附表1（营业厅）-下旬_(7)3"/>
      <sheetName val="附表1（营业厅）-下旬_(8)3"/>
      <sheetName val="附表1（营业厅）-下旬_(9)3"/>
      <sheetName val="附表1（营业厅）-下旬_(10)3"/>
      <sheetName val="附表1（营业厅）-下旬_(11)3"/>
      <sheetName val="附表1（大客户）_(2)-下旬3"/>
      <sheetName val="附表1（大客户）_(2)-下旬_(2)3"/>
      <sheetName val="附表1（大客户）_(2)-下旬_(3)3"/>
      <sheetName val="附表1（大客户）_(2)-下旬_(4)3"/>
      <sheetName val="附表1（大客户）_(2)-下旬_(5)3"/>
      <sheetName val="附表1（大客户）_(2)-下旬_(6)3"/>
      <sheetName val="附表1（大客户）_(2)-下旬_(7)3"/>
      <sheetName val="附表1（大客户）_(2)-下旬_(8)3"/>
      <sheetName val="附表1（大客户）_(2)-下旬_(9)3"/>
      <sheetName val="附表1（大客户）_(2)-下旬_(10)3"/>
      <sheetName val="附表1（大客户）_(2)-下旬_(11)3"/>
      <sheetName val="附表1（大客户）_(2)-月报3"/>
      <sheetName val="附表1（经销商）_(3)-下旬3"/>
      <sheetName val="附表1（经销商）_(3)-下旬_(2)3"/>
      <sheetName val="附表1（经销商）_(3)-下旬_(3)3"/>
      <sheetName val="附表1（经销商）_(3)-下旬_(4)3"/>
      <sheetName val="附表1（经销商）_(3)-下旬_(5)3"/>
      <sheetName val="附表1（经销商）_(3)-下旬_(6)3"/>
      <sheetName val="附表1（经销商）_(3)-下旬_(7)3"/>
      <sheetName val="附表1（经销商）_(3)-下旬_(8)3"/>
      <sheetName val="附表1（经销商）_(3)-下旬_(9)3"/>
      <sheetName val="附表1（经销商）_(3)-下旬_(10)3"/>
      <sheetName val="附表1（经销商）_(3)-下旬_(11)3"/>
      <sheetName val="附表1（经销商）_(3)-月报3"/>
      <sheetName val="附表1（合作厅）_(4)-下旬3"/>
      <sheetName val="附表1（合作厅）_(4)-下旬_(2)3"/>
      <sheetName val="附表1（合作厅）_(4)-下旬_(3)3"/>
      <sheetName val="附表1（合作厅）_(4)-下旬_(4)3"/>
      <sheetName val="附表1（合作厅）_(4)-下旬_(5)3"/>
      <sheetName val="附表1（合作厅）_(4)-下旬_(6)3"/>
      <sheetName val="附表1（合作厅）_(4)-下旬_(7)3"/>
      <sheetName val="附表1（合作厅）_(4)-下旬_(8)3"/>
      <sheetName val="附表1（合作厅）_(4)-下旬_(9)3"/>
      <sheetName val="附表1（合作厅）_(4)-下旬_(10)3"/>
      <sheetName val="附表1（合作厅）_(4)-下旬_(11)3"/>
      <sheetName val="附表1（合作厅）_(4)-月报_3"/>
      <sheetName val="附表2-下旬_(2)3"/>
      <sheetName val="附表2-下旬_(3)3"/>
      <sheetName val="附表2-下旬_(4)3"/>
      <sheetName val="附表2-下旬_(5)3"/>
      <sheetName val="附表2-下旬_(6)3"/>
      <sheetName val="附表2-下旬_(7)3"/>
      <sheetName val="附表2-下旬_(8)3"/>
      <sheetName val="附表2-下旬_(9)3"/>
      <sheetName val="附表2-下旬_(10)3"/>
      <sheetName val="附表2-下旬_(11)3"/>
      <sheetName val="附表3-下旬_(2)3"/>
      <sheetName val="附表3-下旬_(3)3"/>
      <sheetName val="附表3-下旬_(4)3"/>
      <sheetName val="附表3-下旬_(5)3"/>
      <sheetName val="附表3-下旬_(6)3"/>
      <sheetName val="附表3-下旬_(7)3"/>
      <sheetName val="附表3-下旬_(8)3"/>
      <sheetName val="附表3-下旬_(9)3"/>
      <sheetName val="附表3-下旬_(10)3"/>
      <sheetName val="附表3-下旬_(11)3"/>
      <sheetName val="2001年话费_3"/>
      <sheetName val="P4_跨期间工程敨工收入2"/>
      <sheetName val="表9-1_租赁合同汇总衬1"/>
      <sheetName val="_13_铁路配件_xlsῘ长期投资--其他投资2"/>
      <sheetName val="附表1（合作厅）_(4)-下旬롩4)1"/>
      <sheetName val="consol_adj1"/>
      <sheetName val="Estimated_AP_9_031"/>
      <sheetName val="US_Codes2"/>
      <sheetName val="DDETABLE_1"/>
      <sheetName val="P4_跨期间工程疬!痴!1"/>
      <sheetName val="P4_跨期间工程敨工收㰀1"/>
      <sheetName val="P4_跨期间工程敨工收ԯ1"/>
      <sheetName val="P4_跨期间工程敨工收ﰀ1"/>
      <sheetName val="P4_跨期间工程敨工收∀1"/>
      <sheetName val="P4_跨期间工程敨工收밀1"/>
      <sheetName val="Payroll_R1"/>
      <sheetName val="P4_跨期间工程敨工收缀1"/>
      <sheetName val="OPEN_ITEN_KEY1"/>
      <sheetName val="raw_material1"/>
      <sheetName val="Euro_Disney1"/>
      <sheetName val="1999_VO_Model1"/>
      <sheetName val="2-3-2_制造费用1"/>
      <sheetName val="表21_净利润调节表1"/>
      <sheetName val="ADJTBL_31001"/>
      <sheetName val="List_of_Fixed_assets1"/>
      <sheetName val="13_铁路配件1"/>
      <sheetName val="???-?1?_?1"/>
      <sheetName val="P4_跨期间工程硌'碔'1"/>
      <sheetName val="P4_跨期间工程箜!篤!1"/>
      <sheetName val="表9-1_租赁合ꠀ흗ఁ1"/>
      <sheetName val="Search_for1"/>
      <sheetName val="02_031"/>
      <sheetName val="H_L_Summary1"/>
      <sheetName val="Growth_1_2_H_L_Summary_1"/>
      <sheetName val="附表1（大客户）_(2)-下旬_2耀)1"/>
      <sheetName val="Sample_design1"/>
      <sheetName val="清单12_311"/>
      <sheetName val="应交增值税"/>
      <sheetName val="DataQuery"/>
      <sheetName val="2"/>
      <sheetName val="3"/>
      <sheetName val="4"/>
      <sheetName val="5"/>
      <sheetName val="6"/>
      <sheetName val="7"/>
      <sheetName val="9"/>
      <sheetName val="10"/>
      <sheetName val="11"/>
      <sheetName val="12"/>
      <sheetName val="TOTAL"/>
      <sheetName val="生产部金额"/>
      <sheetName val="WORKING"/>
      <sheetName val="Namelis&lt;"/>
      <sheetName val="XL4PoppÐ"/>
      <sheetName val="XL4Popp¸"/>
      <sheetName val="KKKKKKKP"/>
      <sheetName val="KKKKKKK_x0005_"/>
      <sheetName val="KKKKKKK5"/>
      <sheetName val="XL4Popp"/>
      <sheetName val="XL4Poppp"/>
      <sheetName val="KKKKKKK"/>
      <sheetName val="KKKKKKKþ"/>
      <sheetName val="KKKKKKKh"/>
      <sheetName val="10-2121"/>
      <sheetName val="自定缀"/>
      <sheetName val="KKKKKKKÈ"/>
      <sheetName val="XL4Popp5"/>
      <sheetName val="NamelisB"/>
      <sheetName val="资产对帐清԰?"/>
      <sheetName val="RES"/>
      <sheetName val="宣1"/>
      <sheetName val="辅配料出库明细月报表（仓库07表）"/>
      <sheetName val="资产_x0010_"/>
      <sheetName val="资产׃】"/>
      <sheetName val="资产׃⼹"/>
      <sheetName val="资产_x0005__x0005__x0005_"/>
      <sheetName val="ԀԀ"/>
      <sheetName val="UFPrn20050405152516"/>
      <sheetName val="公司名称及科目"/>
      <sheetName val="产品成絨ዱ԰"/>
      <sheetName val="分公司EB_x005f_x0000_DA率"/>
      <sheetName val="G6-1A (2005)"/>
      <sheetName val="P4 跨期间工程声%夼%"/>
      <sheetName val="P4 跨期间工程圠!坬!"/>
      <sheetName val="P4 跨期间工程墰_x001c_壼_x001c_"/>
      <sheetName val="P4 跨期间工程匘_x0012_徸⿿"/>
      <sheetName val="계정"/>
      <sheetName val="관계사"/>
      <sheetName val="통화코드"/>
      <sheetName val="成仓档"/>
      <sheetName val="P4 跨期间工程囘_x001f_丵⿵"/>
      <sheetName val="P4 跨期间工程呀_x0013_䟣⾈"/>
      <sheetName val="P4 跨期间工程䟣⿢_x0005_"/>
      <sheetName val="P4 跨期间工程䟣⽼_x0005_"/>
      <sheetName val="P4 跨期间工程吼.咄."/>
      <sheetName val="P4 跨期间工程筜-箤-"/>
      <sheetName val="P4 跨期间工程墸*徸⾕"/>
      <sheetName val="P4 跨期间工程徸⿔_x0005_"/>
      <sheetName val="P4 跨期间工程徸⿇_x0005_"/>
      <sheetName val="GE1-1"/>
      <sheetName val="P4 跨期间工程丵⿜_x0005_"/>
      <sheetName val="表A09应付职工薪酬"/>
      <sheetName val="利息7月-8月"/>
      <sheetName val="List"/>
      <sheetName val="_13 铁路配件.xlsῘ长期投资--/"/>
      <sheetName val="2135办公室"/>
      <sheetName val="分类辅助"/>
      <sheetName val="P4 跨期间工程坰_䟣⿓"/>
      <sheetName val="明细分类账"/>
      <sheetName val="7月份采购入库"/>
      <sheetName val="23产成品_5"/>
      <sheetName val="______5"/>
      <sheetName val="流动资产--货币_(2)5"/>
      <sheetName val="流动资产--货币_(3)5"/>
      <sheetName val="短投_(2)5"/>
      <sheetName val="表1_货币资金4"/>
      <sheetName val="表1-1_银行存款明细表4"/>
      <sheetName val="表2_短期投资4"/>
      <sheetName val="表3_应收帐款4"/>
      <sheetName val="表4_应收票据4"/>
      <sheetName val="表5_存货4"/>
      <sheetName val="表5-1_存货跌价损失准备计算表4"/>
      <sheetName val="表5-2_存货倒推表4"/>
      <sheetName val="表6_预付帐款4"/>
      <sheetName val="表6-1_其他应收款4"/>
      <sheetName val="表6-2_待摊费用4"/>
      <sheetName val="表6-3_预付及其他流动资产_4"/>
      <sheetName val="表7_固定资产变动表4"/>
      <sheetName val="表7-1_固定资产折旧表（上市）_4"/>
      <sheetName val="表7-1-1_固定资产折旧表__(非上市)4"/>
      <sheetName val="表7-2_待处理财产损溢4"/>
      <sheetName val="表7-3_固定资产有关资料4"/>
      <sheetName val="表8-1_移动4"/>
      <sheetName val="表8-2-1_数据4"/>
      <sheetName val="表8-2-2_互联网4"/>
      <sheetName val="表8-3_长途4"/>
      <sheetName val="表8-4_寻呼4"/>
      <sheetName val="表8-5_市话4"/>
      <sheetName val="表8-6_在建工程明细表4"/>
      <sheetName val="表8-7_工程合同汇总表(移动)_NEW4"/>
      <sheetName val="表8-7_工程合同汇总表(移动)_(2)4"/>
      <sheetName val="表8-8_在建工程有关资料4"/>
      <sheetName val="表9_长期待摊费用4"/>
      <sheetName val="表9-1_租赁合同汇总表4"/>
      <sheetName val="表10_无形资产变动表4"/>
      <sheetName val="表11_长期投资4"/>
      <sheetName val="表11-1_长期股票投资4"/>
      <sheetName val="表11-2_长期股权投资－未合并子公司4"/>
      <sheetName val="表11-3_长期股权投资_－_合营公司4"/>
      <sheetName val="表11-4_长期股权投资－联营公司4"/>
      <sheetName val="表11-5_长期股权投资－参股公司4"/>
      <sheetName val="表11-6_长期债权投资4"/>
      <sheetName val="表11-7_其他债权投资4"/>
      <sheetName val="表12_关联公司交易4"/>
      <sheetName val="表12-1_与总部对帐4"/>
      <sheetName val="表8-7_工程合同汇总表(移动)_(5)4"/>
      <sheetName val="公__4"/>
      <sheetName val="共同_(2)4"/>
      <sheetName val="BSC__BTS4"/>
      <sheetName val="西门子_4"/>
      <sheetName val="Sheet1_(2)4"/>
      <sheetName val="二次分配____4"/>
      <sheetName val="二次分配_____(2)4"/>
      <sheetName val="二次分配_____(3)4"/>
      <sheetName val="二次分配_____(4)4"/>
      <sheetName val="表8-7_工程合同汇总表(移动)_(3)4"/>
      <sheetName val="表8-7_工程合同汇总表_(上市)_(2)4"/>
      <sheetName val="8电源设备_4"/>
      <sheetName val="12设备安装_(暂估入账余额)4"/>
      <sheetName val="Adj_No4"/>
      <sheetName val="Journal_list4"/>
      <sheetName val="Journal_list_(2)4"/>
      <sheetName val="Journal_list_(3)4"/>
      <sheetName val="Journal_list_(4)4"/>
      <sheetName val="Journal_list_(5)4"/>
      <sheetName val="P1_损益表4"/>
      <sheetName val="P2_主营业务收入4"/>
      <sheetName val="P3_跨期间工程设计收入4"/>
      <sheetName val="P4_跨期间工程施工收入4"/>
      <sheetName val="P5_器材供应收入_4"/>
      <sheetName val="P12_投资收益汇总表4"/>
      <sheetName val="P12-1_投资收益明细表4"/>
      <sheetName val="P15_所得税-企业所得税纳税调节表4"/>
      <sheetName val="P16_所得税-递延税项4"/>
      <sheetName val="P!6_所得税-递延税项4"/>
      <sheetName val="样品_4"/>
      <sheetName val="样品__(2)4"/>
      <sheetName val="_13_铁路配件_xlsῘ长期投资--其他投资3"/>
      <sheetName val="资产对帐清单_4"/>
      <sheetName val="税金计提_(2)4"/>
      <sheetName val="税金计提_(3)4"/>
      <sheetName val="流动资产--其他应收_坏帐(2)4"/>
      <sheetName val="设备安装_(已)4"/>
      <sheetName val="附表1（营业厅）-下旬_(2)4"/>
      <sheetName val="附表1（营业厅）-下旬_(3)4"/>
      <sheetName val="附表1（营业厅）-下旬_(4)4"/>
      <sheetName val="附表1（营业厅）-下旬_(5)4"/>
      <sheetName val="附表1（营业厅）-下旬_(6)4"/>
      <sheetName val="附表1（营业厅）-下旬_(7)4"/>
      <sheetName val="附表1（营业厅）-下旬_(8)4"/>
      <sheetName val="附表1（营业厅）-下旬_(9)4"/>
      <sheetName val="附表1（营业厅）-下旬_(10)4"/>
      <sheetName val="附表1（营业厅）-下旬_(11)4"/>
      <sheetName val="附表1（大客户）_(2)-下旬4"/>
      <sheetName val="附表1（大客户）_(2)-下旬_(2)4"/>
      <sheetName val="附表1（大客户）_(2)-下旬_(3)4"/>
      <sheetName val="附表1（大客户）_(2)-下旬_(4)4"/>
      <sheetName val="附表1（大客户）_(2)-下旬_(5)4"/>
      <sheetName val="附表1（大客户）_(2)-下旬_(6)4"/>
      <sheetName val="附表1（大客户）_(2)-下旬_(7)4"/>
      <sheetName val="附表1（大客户）_(2)-下旬_(8)4"/>
      <sheetName val="附表1（大客户）_(2)-下旬_(9)4"/>
      <sheetName val="附表1（大客户）_(2)-下旬_(10)4"/>
      <sheetName val="附表1（大客户）_(2)-下旬_(11)4"/>
      <sheetName val="附表1（大客户）_(2)-月报4"/>
      <sheetName val="附表1（经销商）_(3)-下旬4"/>
      <sheetName val="附表1（经销商）_(3)-下旬_(2)4"/>
      <sheetName val="附表1（经销商）_(3)-下旬_(3)4"/>
      <sheetName val="附表1（经销商）_(3)-下旬_(4)4"/>
      <sheetName val="附表1（经销商）_(3)-下旬_(5)4"/>
      <sheetName val="附表1（经销商）_(3)-下旬_(6)4"/>
      <sheetName val="附表1（经销商）_(3)-下旬_(7)4"/>
      <sheetName val="附表1（经销商）_(3)-下旬_(8)4"/>
      <sheetName val="附表1（经销商）_(3)-下旬_(9)4"/>
      <sheetName val="附表1（经销商）_(3)-下旬_(10)4"/>
      <sheetName val="附表1（经销商）_(3)-下旬_(11)4"/>
      <sheetName val="附表1（经销商）_(3)-月报4"/>
      <sheetName val="附表1（合作厅）_(4)-下旬4"/>
      <sheetName val="附表1（合作厅）_(4)-下旬_(2)4"/>
      <sheetName val="附表1（合作厅）_(4)-下旬_(3)4"/>
      <sheetName val="附表1（合作厅）_(4)-下旬_(4)4"/>
      <sheetName val="附表1（合作厅）_(4)-下旬_(5)4"/>
      <sheetName val="附表1（合作厅）_(4)-下旬_(6)4"/>
      <sheetName val="附表1（合作厅）_(4)-下旬_(7)4"/>
      <sheetName val="附表1（合作厅）_(4)-下旬_(8)4"/>
      <sheetName val="附表1（合作厅）_(4)-下旬_(9)4"/>
      <sheetName val="附表1（合作厅）_(4)-下旬_(10)4"/>
      <sheetName val="附表1（合作厅）_(4)-下旬_(11)4"/>
      <sheetName val="附表1（合作厅）_(4)-月报_4"/>
      <sheetName val="附表2-下旬_(2)4"/>
      <sheetName val="附表2-下旬_(3)4"/>
      <sheetName val="附表2-下旬_(4)4"/>
      <sheetName val="附表2-下旬_(5)4"/>
      <sheetName val="附表2-下旬_(6)4"/>
      <sheetName val="附表2-下旬_(7)4"/>
      <sheetName val="附表2-下旬_(8)4"/>
      <sheetName val="附表2-下旬_(9)4"/>
      <sheetName val="附表2-下旬_(10)4"/>
      <sheetName val="附表2-下旬_(11)4"/>
      <sheetName val="附表3-下旬_(2)4"/>
      <sheetName val="附表3-下旬_(3)4"/>
      <sheetName val="附表3-下旬_(4)4"/>
      <sheetName val="附表3-下旬_(5)4"/>
      <sheetName val="附表3-下旬_(6)4"/>
      <sheetName val="附表3-下旬_(7)4"/>
      <sheetName val="附表3-下旬_(8)4"/>
      <sheetName val="附表3-下旬_(9)4"/>
      <sheetName val="附表3-下旬_(10)4"/>
      <sheetName val="附表3-下旬_(11)4"/>
      <sheetName val="[13_铁路配件_xlsῘ长期投资--其他投资4"/>
      <sheetName val="2001年话费_4"/>
      <sheetName val="P4_跨期间工程敨工收入3"/>
      <sheetName val="表9-1_租赁合同汇总衬2"/>
      <sheetName val="US_Codes3"/>
      <sheetName val="List_of_Fixed_assets2"/>
      <sheetName val="13_铁路配件2"/>
      <sheetName val="附表1（合作厅）_(4)-下旬롩4)2"/>
      <sheetName val="P4_跨期间工程敨工收㰀2"/>
      <sheetName val="P4_跨期间工程敨工收ԯ2"/>
      <sheetName val="P4_跨期间工程敨工收ﰀ2"/>
      <sheetName val="P4_跨期间工程疬!痴!2"/>
      <sheetName val="P4_跨期间工程箜!篤!2"/>
      <sheetName val="DDETABLE_2"/>
      <sheetName val="Estimated_AP_9_032"/>
      <sheetName val="???-?1?_?2"/>
      <sheetName val="P4_跨期间工程敨工收∀2"/>
      <sheetName val="P4_跨期间工程敨工收밀2"/>
      <sheetName val="Payroll_R2"/>
      <sheetName val="P4_跨期间工程敨工收缀2"/>
      <sheetName val="OPEN_ITEN_KEY2"/>
      <sheetName val="raw_material2"/>
      <sheetName val="consol_adj2"/>
      <sheetName val="ADJTBL_31002"/>
      <sheetName val="表21_净利润调节表2"/>
      <sheetName val="表9-1_租赁合ꠀ흗ఁ2"/>
      <sheetName val="固定ቬ"/>
      <sheetName val="固定㔀艎"/>
      <sheetName val="P4_跨期间工程硌'碔'2"/>
      <sheetName val="Sample_design2"/>
      <sheetName val="固定⥘"/>
      <sheetName val="固定㔀㍎"/>
      <sheetName val="固定瀀ተ"/>
      <sheetName val="Profit_and_loss"/>
      <sheetName val="固定㔀㑎"/>
      <sheetName val="固定㔀啎"/>
      <sheetName val="固定㔀ぎ"/>
      <sheetName val="固定㔀㡎"/>
      <sheetName val="Search_for2"/>
      <sheetName val="02_032"/>
      <sheetName val="HK_BRIDGES_CM"/>
      <sheetName val="H_L_Summary2"/>
      <sheetName val="Growth_1_2_H_L_Summary_2"/>
      <sheetName val="附表1（大客户）_(2)-下旬_2耀)2"/>
      <sheetName val="清单12_312"/>
      <sheetName val="资产对帐清╳"/>
      <sheetName val="固定㔀"/>
      <sheetName val="固定㠀ᵯ"/>
      <sheetName val="XX虘⁫"/>
      <sheetName val="固定⁫"/>
      <sheetName val="XX虘⁬"/>
      <sheetName val="固定⁬"/>
      <sheetName val="XX虘䈀荪"/>
      <sheetName val="XX虘ざ"/>
      <sheetName val="固定㔀䡎"/>
      <sheetName val="固定怀Ⅻ"/>
      <sheetName val="固定蠀♬"/>
      <sheetName val="固定㔀㹎"/>
      <sheetName val="P4_跨期间工程"/>
      <sheetName val="固定저⽕"/>
      <sheetName val="固定퀀⭕"/>
      <sheetName val="固定䈀쵪"/>
      <sheetName val="Euro_Disney2"/>
      <sheetName val="1999_VO_Model2"/>
      <sheetName val="2-3-2_制造费用2"/>
      <sheetName val="Floating_leg"/>
      <sheetName val="Fixed_Leg_Curve"/>
      <sheetName val="Floating_Leg_Curve"/>
      <sheetName val="Swap_summary"/>
      <sheetName val="P4_跨期间工程๿⼷"/>
      <sheetName val="固定ꠀ♙"/>
      <sheetName val="固定 ⽕"/>
      <sheetName val="固定㔀"/>
      <sheetName val="固定⽙"/>
      <sheetName val="XXXX⽙렀絟"/>
      <sheetName val="表9-1_租픀ٟ԰缀"/>
      <sheetName val="表9-1_租/䠀"/>
      <sheetName val="表9-1_租ကꠀ驮쌌嘅"/>
      <sheetName val="表9-1_租/뀀õ"/>
      <sheetName val="表9-1_租က쀀壟쌊ꐅ"/>
      <sheetName val="附表1（合作厄）_(4)-下旬_(10)"/>
      <sheetName val="XX虘퀀ᥗ"/>
      <sheetName val="XX虘㔀୎"/>
      <sheetName val="XXXXXX_"/>
      <sheetName val="___-_1___"/>
      <sheetName val="P4_跨期间工程硌'碔_"/>
      <sheetName val="K1-B16__inventory"/>
      <sheetName val="XX̘"/>
      <sheetName val="XX麨"/>
      <sheetName val="KKKKKKK"/>
      <sheetName val="P4_跨期间工程宠!䟣⼫"/>
      <sheetName val="P4_跨期间工程媌1嫔1"/>
      <sheetName val="P4_跨期间工程坰/䟣⿓"/>
      <sheetName val="P4_跨期间工程墐%䟣⿞"/>
      <sheetName val="P4_跨期间工程埐䟣』"/>
      <sheetName val="P4_跨期间工程啰)䟣⼘"/>
      <sheetName val="P4_跨期间工程喰䟣⽡"/>
      <sheetName val="P4_跨期间工程叼_呄_"/>
      <sheetName val="P4_跨期间工程尀䟣⽆"/>
      <sheetName val="P4_跨期间工程垐&amp;䟣⽡"/>
      <sheetName val="P4_跨期间工程䟣⼕"/>
      <sheetName val="P4_跨期间工程垐䟣⿁"/>
      <sheetName val="P4_跨期间工程媰䟣⽭"/>
      <sheetName val="P4_跨期间工程嬠'䟣⿀"/>
      <sheetName val="P4_跨期间工程媠䟣⼬"/>
      <sheetName val="P4_跨期间工程媬嫴"/>
      <sheetName val="P4_跨期间工程埀_䟣⿰"/>
      <sheetName val="P4_跨期间工程奠%䟣⼹"/>
      <sheetName val="P4_跨期间工程䟣⽯"/>
      <sheetName val="P4_跨期间工程䟣⽩"/>
      <sheetName val="P4_跨期间工程䟣⿃"/>
      <sheetName val="P4_跨期间工程嘠䟣⿸"/>
      <sheetName val="P4_跨期间工程呠_䟣⿽"/>
      <sheetName val="P4_跨期间工程秀,๿⼿"/>
      <sheetName val="P4_跨期间工程禜秤"/>
      <sheetName val="P4_跨期间工程癰_๿⽐"/>
      <sheetName val="P4_跨期间工程๿⽁"/>
      <sheetName val="Validation_source"/>
      <sheetName val="F-A_summy_2"/>
      <sheetName val="流动资亥-%货币_(2)"/>
      <sheetName val="资产專"/>
      <sheetName val="资产齐"/>
      <sheetName val="资产숰"/>
      <sheetName val="资产뮘"/>
      <sheetName val="资产㨐"/>
      <sheetName val="资产뭠"/>
      <sheetName val="资产鏰"/>
      <sheetName val="资产䋘"/>
      <sheetName val="资产鯐"/>
      <sheetName val="资产㴠"/>
      <sheetName val="A-15_所有权受限制的资产"/>
      <sheetName val="??"/>
      <sheetName val="from_sys_930"/>
      <sheetName val="其他长期ᎉ"/>
      <sheetName val="G6-1A_(2005)"/>
      <sheetName val="P4_跨期间工程坐+䟣⿍"/>
      <sheetName val="P4_跨期间工程匰卼"/>
      <sheetName val="P4_跨期间工程犼"/>
      <sheetName val="P4_跨期间工程刨徸⾲"/>
      <sheetName val="P4_跨期间工程夠,奬,"/>
      <sheetName val="P4_跨期间工程丵⽛"/>
      <sheetName val="P4_跨期间工程声%夼%"/>
      <sheetName val="P4_跨期间工程圠!坬!"/>
      <sheetName val="P4_跨期间工程墰壼"/>
      <sheetName val="P4_跨期间工程匘徸⿿"/>
      <sheetName val="P4_跨期间工程碬!磴!"/>
      <sheetName val="P4_跨期间工程徸⽲"/>
      <sheetName val="P4_跨期间工程穌#窔#"/>
      <sheetName val="P4_跨期间工程地坼"/>
      <sheetName val="P4_跨期间工程๿⼯"/>
      <sheetName val="P4_跨期间工程勨-徸⿽"/>
      <sheetName val="P4_跨期间工程奰+妼+"/>
      <sheetName val="P4_跨期间工程徸　"/>
      <sheetName val="P4_跨期间工程徸⿤"/>
      <sheetName val="P4_跨期间工程䟣⾝"/>
      <sheetName val="P4_跨期间工程哀$䟣⽍"/>
      <sheetName val="P4_跨期间工程堠)䟣⽓"/>
      <sheetName val="P4_跨期间工程囘丵⿵"/>
      <sheetName val="P4_跨期间工程呀䟣⾈"/>
      <sheetName val="P4_跨期间工程䟣⿢"/>
      <sheetName val="P4_跨期间工程䟣⽼"/>
      <sheetName val="P4_跨期间工程吼_咄_"/>
      <sheetName val="P4_跨期间工程筜-箤-"/>
      <sheetName val="P4_跨期间工程墸*徸⾕"/>
      <sheetName val="P4_跨期间工程徸⿔"/>
      <sheetName val="P4_跨期间工程徸⿇"/>
      <sheetName val="ENTRY_PENDING_TO_MATCH_WH_1"/>
      <sheetName val="P4_跨期间工程丵⿜"/>
      <sheetName val="技改_(2)"/>
      <sheetName val="利息_(10月)"/>
      <sheetName val="P4_跨期间工程壨$徸⾷"/>
      <sheetName val="P4_跨期间工程奐妜"/>
      <sheetName val="P4_跨期间工程䬨0丵⽪"/>
      <sheetName val="P4_跨期间工程丨_丵⽿"/>
      <sheetName val="_13_铁路配件_xlsῘ长期投资--/㠀"/>
      <sheetName val="XXè"/>
      <sheetName val="P4_跨期间工程坰_䟣⿓"/>
      <sheetName val="P4_跨期间工程"/>
      <sheetName val="XXXX⠀ⱌ䈀Ꝫ"/>
      <sheetName val="XXXX䈀Ꝫԯ"/>
      <sheetName val="资产对帐清쌀壒"/>
      <sheetName val="资产对帐清쌀헾"/>
      <sheetName val="资产对帐清쌀_x0005_"/>
      <sheetName val="资产对帐清쌀葘"/>
      <sheetName val="资产对帐清쌀尜"/>
      <sheetName val="资产对帐清쌀薨"/>
      <sheetName val="资产对帐清쌀茈"/>
      <sheetName val="资产对帐清쌀袘"/>
      <sheetName val="资产对帐清쌀蒈"/>
      <sheetName val="资产对帐清쌀耸"/>
      <sheetName val="资产对帐清쌀萸"/>
      <sheetName val="资产对帐清쌀菸"/>
      <sheetName val="资产对帐清쌀蓸"/>
      <sheetName val="资产对帐清쌀纸"/>
      <sheetName val="资产对帐清쌀뙞"/>
      <sheetName val="14预໘_x0005_"/>
      <sheetName val="14预໘"/>
      <sheetName val="14预໘壒"/>
      <sheetName val="资产툀ᩘ԰"/>
      <sheetName val="资产︀ᇕ԰"/>
      <sheetName val="资产쌉ᄅ0"/>
      <sheetName val="资产对帐헾】_x0005_"/>
      <sheetName val="员工促֮"/>
      <sheetName val="_13 铁路配件.xlsῘ长期投资--其他投헾"/>
      <sheetName val="顺序"/>
      <sheetName val="资产对帐清壒"/>
      <sheetName val="资产负债壒"/>
      <sheetName val="资产对帐清쌀聀"/>
      <sheetName val="附表3-下旬 壒〚_x0005_"/>
      <sheetName val="附表3-下旬 尜_x0013_層"/>
      <sheetName val="资产对帐清聀"/>
      <sheetName val="资产对帐清쌀肘"/>
      <sheetName val="XREF"/>
      <sheetName val="单位明细表及填表说明"/>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refreshError="1"/>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refreshError="1"/>
      <sheetData sheetId="264" refreshError="1"/>
      <sheetData sheetId="265" refreshError="1"/>
      <sheetData sheetId="266" refreshError="1"/>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refreshError="1"/>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refreshError="1"/>
      <sheetData sheetId="306" refreshError="1"/>
      <sheetData sheetId="307" refreshError="1"/>
      <sheetData sheetId="308" refreshError="1"/>
      <sheetData sheetId="309" refreshError="1"/>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refreshError="1"/>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refreshError="1"/>
      <sheetData sheetId="413" refreshError="1"/>
      <sheetData sheetId="414" refreshError="1"/>
      <sheetData sheetId="415" refreshError="1"/>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refreshError="1"/>
      <sheetData sheetId="432"/>
      <sheetData sheetId="433" refreshError="1"/>
      <sheetData sheetId="434"/>
      <sheetData sheetId="435" refreshError="1"/>
      <sheetData sheetId="436"/>
      <sheetData sheetId="437"/>
      <sheetData sheetId="438"/>
      <sheetData sheetId="439"/>
      <sheetData sheetId="440" refreshError="1"/>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sheetData sheetId="451"/>
      <sheetData sheetId="452"/>
      <sheetData sheetId="453" refreshError="1"/>
      <sheetData sheetId="454"/>
      <sheetData sheetId="455" refreshError="1"/>
      <sheetData sheetId="456" refreshError="1"/>
      <sheetData sheetId="457" refreshError="1"/>
      <sheetData sheetId="458" refreshError="1"/>
      <sheetData sheetId="459" refreshError="1"/>
      <sheetData sheetId="460"/>
      <sheetData sheetId="461" refreshError="1"/>
      <sheetData sheetId="462" refreshError="1"/>
      <sheetData sheetId="463"/>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sheetData sheetId="1138"/>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sheetData sheetId="1149" refreshError="1"/>
      <sheetData sheetId="1150" refreshError="1"/>
      <sheetData sheetId="1151" refreshError="1"/>
      <sheetData sheetId="1152" refreshError="1"/>
      <sheetData sheetId="1153" refreshError="1"/>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sheetData sheetId="1233"/>
      <sheetData sheetId="1234"/>
      <sheetData sheetId="1235"/>
      <sheetData sheetId="1236"/>
      <sheetData sheetId="1237"/>
      <sheetData sheetId="1238"/>
      <sheetData sheetId="1239"/>
      <sheetData sheetId="1240"/>
      <sheetData sheetId="1241"/>
      <sheetData sheetId="1242"/>
      <sheetData sheetId="1243" refreshError="1"/>
      <sheetData sheetId="1244"/>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sheetData sheetId="1344"/>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sheetData sheetId="2331"/>
      <sheetData sheetId="2332"/>
      <sheetData sheetId="2333"/>
      <sheetData sheetId="2334"/>
      <sheetData sheetId="2335"/>
      <sheetData sheetId="2336"/>
      <sheetData sheetId="2337"/>
      <sheetData sheetId="2338"/>
      <sheetData sheetId="2339"/>
      <sheetData sheetId="2340"/>
      <sheetData sheetId="2341"/>
      <sheetData sheetId="2342"/>
      <sheetData sheetId="2343"/>
      <sheetData sheetId="2344"/>
      <sheetData sheetId="2345"/>
      <sheetData sheetId="2346"/>
      <sheetData sheetId="2347"/>
      <sheetData sheetId="2348"/>
      <sheetData sheetId="2349"/>
      <sheetData sheetId="2350"/>
      <sheetData sheetId="2351"/>
      <sheetData sheetId="2352"/>
      <sheetData sheetId="2353"/>
      <sheetData sheetId="2354"/>
      <sheetData sheetId="2355"/>
      <sheetData sheetId="2356"/>
      <sheetData sheetId="2357"/>
      <sheetData sheetId="2358"/>
      <sheetData sheetId="2359"/>
      <sheetData sheetId="2360"/>
      <sheetData sheetId="2361"/>
      <sheetData sheetId="2362"/>
      <sheetData sheetId="2363"/>
      <sheetData sheetId="2364"/>
      <sheetData sheetId="2365"/>
      <sheetData sheetId="2366"/>
      <sheetData sheetId="2367"/>
      <sheetData sheetId="2368"/>
      <sheetData sheetId="2369"/>
      <sheetData sheetId="2370"/>
      <sheetData sheetId="2371"/>
      <sheetData sheetId="2372"/>
      <sheetData sheetId="2373"/>
      <sheetData sheetId="2374"/>
      <sheetData sheetId="2375"/>
      <sheetData sheetId="2376"/>
      <sheetData sheetId="2377"/>
      <sheetData sheetId="2378"/>
      <sheetData sheetId="2379"/>
      <sheetData sheetId="2380"/>
      <sheetData sheetId="2381"/>
      <sheetData sheetId="2382"/>
      <sheetData sheetId="2383"/>
      <sheetData sheetId="2384"/>
      <sheetData sheetId="2385"/>
      <sheetData sheetId="2386"/>
      <sheetData sheetId="2387"/>
      <sheetData sheetId="2388"/>
      <sheetData sheetId="2389"/>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sheetData sheetId="2469"/>
      <sheetData sheetId="2470"/>
      <sheetData sheetId="2471"/>
      <sheetData sheetId="2472"/>
      <sheetData sheetId="2473"/>
      <sheetData sheetId="2474"/>
      <sheetData sheetId="2475"/>
      <sheetData sheetId="2476"/>
      <sheetData sheetId="2477"/>
      <sheetData sheetId="2478"/>
      <sheetData sheetId="2479"/>
      <sheetData sheetId="2480"/>
      <sheetData sheetId="2481"/>
      <sheetData sheetId="2482"/>
      <sheetData sheetId="2483"/>
      <sheetData sheetId="2484"/>
      <sheetData sheetId="2485"/>
      <sheetData sheetId="2486"/>
      <sheetData sheetId="2487"/>
      <sheetData sheetId="2488"/>
      <sheetData sheetId="2489"/>
      <sheetData sheetId="2490"/>
      <sheetData sheetId="2491"/>
      <sheetData sheetId="2492"/>
      <sheetData sheetId="2493"/>
      <sheetData sheetId="2494"/>
      <sheetData sheetId="2495"/>
      <sheetData sheetId="2496"/>
      <sheetData sheetId="2497"/>
      <sheetData sheetId="2498"/>
      <sheetData sheetId="2499"/>
      <sheetData sheetId="2500"/>
      <sheetData sheetId="2501"/>
      <sheetData sheetId="2502"/>
      <sheetData sheetId="2503"/>
      <sheetData sheetId="2504"/>
      <sheetData sheetId="2505"/>
      <sheetData sheetId="2506"/>
      <sheetData sheetId="2507"/>
      <sheetData sheetId="2508"/>
      <sheetData sheetId="2509"/>
      <sheetData sheetId="2510"/>
      <sheetData sheetId="2511"/>
      <sheetData sheetId="2512"/>
      <sheetData sheetId="2513"/>
      <sheetData sheetId="2514"/>
      <sheetData sheetId="2515"/>
      <sheetData sheetId="2516"/>
      <sheetData sheetId="2517"/>
      <sheetData sheetId="2518"/>
      <sheetData sheetId="2519"/>
      <sheetData sheetId="2520"/>
      <sheetData sheetId="2521"/>
      <sheetData sheetId="2522"/>
      <sheetData sheetId="2523"/>
      <sheetData sheetId="2524"/>
      <sheetData sheetId="2525"/>
      <sheetData sheetId="2526"/>
      <sheetData sheetId="2527"/>
      <sheetData sheetId="2528"/>
      <sheetData sheetId="2529"/>
      <sheetData sheetId="2530"/>
      <sheetData sheetId="2531"/>
      <sheetData sheetId="2532"/>
      <sheetData sheetId="2533"/>
      <sheetData sheetId="2534"/>
      <sheetData sheetId="2535"/>
      <sheetData sheetId="2536"/>
      <sheetData sheetId="2537"/>
      <sheetData sheetId="2538"/>
      <sheetData sheetId="2539"/>
      <sheetData sheetId="2540"/>
      <sheetData sheetId="2541"/>
      <sheetData sheetId="2542"/>
      <sheetData sheetId="2543"/>
      <sheetData sheetId="2544"/>
      <sheetData sheetId="2545"/>
      <sheetData sheetId="2546"/>
      <sheetData sheetId="2547"/>
      <sheetData sheetId="2548"/>
      <sheetData sheetId="2549"/>
      <sheetData sheetId="2550"/>
      <sheetData sheetId="2551"/>
      <sheetData sheetId="2552"/>
      <sheetData sheetId="2553"/>
      <sheetData sheetId="2554"/>
      <sheetData sheetId="2555"/>
      <sheetData sheetId="2556"/>
      <sheetData sheetId="2557"/>
      <sheetData sheetId="2558"/>
      <sheetData sheetId="2559"/>
      <sheetData sheetId="2560"/>
      <sheetData sheetId="2561"/>
      <sheetData sheetId="2562"/>
      <sheetData sheetId="2563"/>
      <sheetData sheetId="2564"/>
      <sheetData sheetId="2565"/>
      <sheetData sheetId="2566"/>
      <sheetData sheetId="2567"/>
      <sheetData sheetId="2568"/>
      <sheetData sheetId="2569"/>
      <sheetData sheetId="2570"/>
      <sheetData sheetId="2571"/>
      <sheetData sheetId="2572"/>
      <sheetData sheetId="2573"/>
      <sheetData sheetId="2574"/>
      <sheetData sheetId="2575"/>
      <sheetData sheetId="2576"/>
      <sheetData sheetId="2577"/>
      <sheetData sheetId="2578"/>
      <sheetData sheetId="2579"/>
      <sheetData sheetId="2580"/>
      <sheetData sheetId="2581"/>
      <sheetData sheetId="2582"/>
      <sheetData sheetId="2583"/>
      <sheetData sheetId="2584"/>
      <sheetData sheetId="2585"/>
      <sheetData sheetId="2586"/>
      <sheetData sheetId="2587"/>
      <sheetData sheetId="2588"/>
      <sheetData sheetId="2589"/>
      <sheetData sheetId="2590"/>
      <sheetData sheetId="2591"/>
      <sheetData sheetId="2592"/>
      <sheetData sheetId="2593"/>
      <sheetData sheetId="2594"/>
      <sheetData sheetId="2595"/>
      <sheetData sheetId="2596"/>
      <sheetData sheetId="2597"/>
      <sheetData sheetId="2598"/>
      <sheetData sheetId="2599"/>
      <sheetData sheetId="2600"/>
      <sheetData sheetId="2601"/>
      <sheetData sheetId="2602"/>
      <sheetData sheetId="2603"/>
      <sheetData sheetId="2604"/>
      <sheetData sheetId="2605"/>
      <sheetData sheetId="2606"/>
      <sheetData sheetId="2607"/>
      <sheetData sheetId="2608"/>
      <sheetData sheetId="2609"/>
      <sheetData sheetId="2610"/>
      <sheetData sheetId="2611"/>
      <sheetData sheetId="2612"/>
      <sheetData sheetId="2613"/>
      <sheetData sheetId="2614"/>
      <sheetData sheetId="2615"/>
      <sheetData sheetId="2616"/>
      <sheetData sheetId="2617"/>
      <sheetData sheetId="2618"/>
      <sheetData sheetId="2619"/>
      <sheetData sheetId="2620"/>
      <sheetData sheetId="2621"/>
      <sheetData sheetId="2622"/>
      <sheetData sheetId="2623"/>
      <sheetData sheetId="2624"/>
      <sheetData sheetId="2625"/>
      <sheetData sheetId="2626"/>
      <sheetData sheetId="2627"/>
      <sheetData sheetId="2628"/>
      <sheetData sheetId="2629"/>
      <sheetData sheetId="2630"/>
      <sheetData sheetId="2631"/>
      <sheetData sheetId="2632"/>
      <sheetData sheetId="2633"/>
      <sheetData sheetId="2634"/>
      <sheetData sheetId="2635"/>
      <sheetData sheetId="2636"/>
      <sheetData sheetId="2637"/>
      <sheetData sheetId="2638"/>
      <sheetData sheetId="2639"/>
      <sheetData sheetId="2640"/>
      <sheetData sheetId="2641"/>
      <sheetData sheetId="2642"/>
      <sheetData sheetId="2643"/>
      <sheetData sheetId="2644"/>
      <sheetData sheetId="2645"/>
      <sheetData sheetId="2646"/>
      <sheetData sheetId="2647"/>
      <sheetData sheetId="2648"/>
      <sheetData sheetId="2649"/>
      <sheetData sheetId="2650"/>
      <sheetData sheetId="2651"/>
      <sheetData sheetId="2652"/>
      <sheetData sheetId="2653"/>
      <sheetData sheetId="2654"/>
      <sheetData sheetId="2655"/>
      <sheetData sheetId="2656"/>
      <sheetData sheetId="2657" refreshError="1"/>
      <sheetData sheetId="2658" refreshError="1"/>
      <sheetData sheetId="2659" refreshError="1"/>
      <sheetData sheetId="2660" refreshError="1"/>
      <sheetData sheetId="2661" refreshError="1"/>
      <sheetData sheetId="2662" refreshError="1"/>
      <sheetData sheetId="2663" refreshError="1"/>
      <sheetData sheetId="2664"/>
      <sheetData sheetId="2665" refreshError="1"/>
      <sheetData sheetId="2666"/>
      <sheetData sheetId="2667"/>
      <sheetData sheetId="2668"/>
      <sheetData sheetId="2669"/>
      <sheetData sheetId="2670" refreshError="1"/>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sheetData sheetId="2691" refreshError="1"/>
      <sheetData sheetId="269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18原材料"/>
      <sheetName val="23产成品"/>
      <sheetName val="24在产品"/>
      <sheetName val="长期投资汇总表"/>
      <sheetName val="36其他长投"/>
      <sheetName val="固定资产汇总表"/>
      <sheetName val="41机器设备"/>
      <sheetName val="42车辆"/>
      <sheetName val="流动负债汇总表"/>
      <sheetName val="58应付帐"/>
      <sheetName val="59预收款"/>
      <sheetName val="61其他应付"/>
      <sheetName val="62应付工资"/>
      <sheetName val="63应付福利费"/>
      <sheetName val="64应交税金"/>
      <sheetName val="应付利润"/>
      <sheetName val="其他应交款"/>
      <sheetName val="67预提费"/>
      <sheetName val="长期负债汇总表"/>
      <sheetName val="71长期借款"/>
      <sheetName val="XL4Poppy"/>
      <sheetName val=""/>
      <sheetName val="KKKKKKKK"/>
      <sheetName val="20 运输公司"/>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IW209"/>
  <sheetViews>
    <sheetView tabSelected="1" view="pageBreakPreview" zoomScale="71" zoomScaleNormal="39" workbookViewId="0">
      <pane xSplit="3" ySplit="4" topLeftCell="D158" activePane="bottomRight" state="frozen"/>
      <selection pane="topRight"/>
      <selection pane="bottomLeft"/>
      <selection pane="bottomRight" activeCell="C204" sqref="C204"/>
    </sheetView>
  </sheetViews>
  <sheetFormatPr defaultColWidth="9" defaultRowHeight="30" customHeight="1"/>
  <cols>
    <col min="1" max="1" width="11.875" style="21" customWidth="1"/>
    <col min="2" max="2" width="16.375" style="21" customWidth="1"/>
    <col min="3" max="3" width="46.5" style="22" customWidth="1"/>
    <col min="4" max="4" width="64.75" style="22" customWidth="1"/>
    <col min="5" max="5" width="21.5" style="23" customWidth="1"/>
    <col min="6" max="6" width="21.875" style="24" customWidth="1"/>
    <col min="7" max="7" width="22.625" style="24" customWidth="1"/>
    <col min="8" max="8" width="21.375" style="24" customWidth="1"/>
    <col min="9" max="9" width="21.125" style="24" customWidth="1"/>
    <col min="10" max="10" width="20.25" style="24" customWidth="1"/>
    <col min="11" max="11" width="24.875" style="24" customWidth="1"/>
    <col min="12" max="12" width="25" style="24" customWidth="1"/>
    <col min="13" max="15" width="20.25" style="24" customWidth="1"/>
    <col min="16" max="16" width="20.25" style="25" customWidth="1"/>
    <col min="17" max="17" width="33.5" style="26" customWidth="1"/>
    <col min="18" max="18" width="58.25" style="27" customWidth="1"/>
    <col min="19" max="19" width="56.25" style="28" customWidth="1"/>
    <col min="20" max="257" width="9" style="28"/>
    <col min="258" max="16384" width="9" style="29"/>
  </cols>
  <sheetData>
    <row r="1" spans="1:72" s="13" customFormat="1" ht="73.5" customHeight="1">
      <c r="A1" s="92" t="s">
        <v>0</v>
      </c>
      <c r="B1" s="92"/>
      <c r="C1" s="92"/>
      <c r="D1" s="92"/>
      <c r="E1" s="92"/>
      <c r="F1" s="92"/>
      <c r="G1" s="92"/>
      <c r="H1" s="92"/>
      <c r="I1" s="92"/>
      <c r="J1" s="92"/>
      <c r="K1" s="92"/>
      <c r="L1" s="92"/>
      <c r="M1" s="92"/>
      <c r="N1" s="92"/>
      <c r="O1" s="92"/>
      <c r="P1" s="92"/>
      <c r="Q1" s="92"/>
      <c r="R1" s="92"/>
    </row>
    <row r="2" spans="1:72" s="14" customFormat="1" ht="41.25" customHeight="1">
      <c r="A2" s="93" t="s">
        <v>1</v>
      </c>
      <c r="B2" s="93" t="s">
        <v>2</v>
      </c>
      <c r="C2" s="93" t="s">
        <v>3</v>
      </c>
      <c r="D2" s="93" t="s">
        <v>4</v>
      </c>
      <c r="E2" s="93" t="s">
        <v>5</v>
      </c>
      <c r="F2" s="93" t="s">
        <v>6</v>
      </c>
      <c r="G2" s="93" t="s">
        <v>7</v>
      </c>
      <c r="H2" s="93" t="s">
        <v>8</v>
      </c>
      <c r="I2" s="93" t="s">
        <v>9</v>
      </c>
      <c r="J2" s="93"/>
      <c r="K2" s="93"/>
      <c r="L2" s="93"/>
      <c r="M2" s="93"/>
      <c r="N2" s="93"/>
      <c r="O2" s="93"/>
      <c r="P2" s="95" t="s">
        <v>10</v>
      </c>
      <c r="Q2" s="93" t="s">
        <v>11</v>
      </c>
      <c r="R2" s="96" t="s">
        <v>12</v>
      </c>
      <c r="S2" s="1"/>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row>
    <row r="3" spans="1:72" s="14" customFormat="1" ht="105" customHeight="1">
      <c r="A3" s="93"/>
      <c r="B3" s="93"/>
      <c r="C3" s="93"/>
      <c r="D3" s="93"/>
      <c r="E3" s="93"/>
      <c r="F3" s="93"/>
      <c r="G3" s="93"/>
      <c r="H3" s="93"/>
      <c r="I3" s="42" t="s">
        <v>13</v>
      </c>
      <c r="J3" s="42" t="s">
        <v>14</v>
      </c>
      <c r="K3" s="43" t="s">
        <v>15</v>
      </c>
      <c r="L3" s="44" t="s">
        <v>16</v>
      </c>
      <c r="M3" s="42" t="s">
        <v>17</v>
      </c>
      <c r="N3" s="42" t="s">
        <v>18</v>
      </c>
      <c r="O3" s="42" t="s">
        <v>19</v>
      </c>
      <c r="P3" s="95"/>
      <c r="Q3" s="93"/>
      <c r="R3" s="96"/>
      <c r="S3" s="60"/>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row>
    <row r="4" spans="1:72" s="14" customFormat="1" ht="84.75" customHeight="1">
      <c r="A4" s="30"/>
      <c r="B4" s="30"/>
      <c r="C4" s="30" t="s">
        <v>13</v>
      </c>
      <c r="D4" s="31"/>
      <c r="E4" s="35">
        <f>E5+E54+E64+E82+E90+E95+E126+E142+E202</f>
        <v>14148.248</v>
      </c>
      <c r="F4" s="35">
        <f>F5+F54+F64+F82+F90+F95+F126+F142+F202</f>
        <v>2013949.878</v>
      </c>
      <c r="G4" s="35">
        <f>G5+G54+G64+G82+G90+G95+G126+G142+G202</f>
        <v>1252416.4180000001</v>
      </c>
      <c r="H4" s="35">
        <f>H5+H54+H64+H82+H90+H95+H126+H142+H202</f>
        <v>804606.12800000003</v>
      </c>
      <c r="I4" s="30">
        <f>I5+I54+I64+I82+I90+I95+I126+I142+I202+I208</f>
        <v>525564</v>
      </c>
      <c r="J4" s="30">
        <f>J5+J54+J64+J82+J90+J95+J126+J142+J202+J208</f>
        <v>319414</v>
      </c>
      <c r="K4" s="45">
        <v>-18672</v>
      </c>
      <c r="L4" s="30">
        <f>L5+L54+L64+L82+L90+L95+L126+L142+L202</f>
        <v>3614</v>
      </c>
      <c r="M4" s="30">
        <f>M5+M54+M64+M82+M90+M95+M126+M142+M202</f>
        <v>13358</v>
      </c>
      <c r="N4" s="30">
        <f>N5+N54+N64+N82+N90+N95+N126+N142+N202</f>
        <v>7850</v>
      </c>
      <c r="O4" s="41">
        <f>O5+O54+O64+O82+O90+O95+O126+O142+O202</f>
        <v>200000</v>
      </c>
      <c r="P4" s="53">
        <v>112.0116</v>
      </c>
      <c r="Q4" s="41"/>
      <c r="R4" s="31"/>
      <c r="S4" s="61"/>
    </row>
    <row r="5" spans="1:72" s="14" customFormat="1" ht="84.75" customHeight="1">
      <c r="A5" s="2" t="s">
        <v>20</v>
      </c>
      <c r="B5" s="2"/>
      <c r="C5" s="31" t="s">
        <v>21</v>
      </c>
      <c r="D5" s="7" t="s">
        <v>22</v>
      </c>
      <c r="E5" s="6">
        <f>E6+E17+E28+E39+E44+E51</f>
        <v>11339.3</v>
      </c>
      <c r="F5" s="6">
        <f t="shared" ref="F5:I5" si="0">F6+F17+F28+F39+F44+F51</f>
        <v>7716.31</v>
      </c>
      <c r="G5" s="6">
        <f t="shared" si="0"/>
        <v>7596.31</v>
      </c>
      <c r="H5" s="2">
        <f t="shared" si="0"/>
        <v>1500</v>
      </c>
      <c r="I5" s="46">
        <f t="shared" si="0"/>
        <v>32103.599999999999</v>
      </c>
      <c r="J5" s="46">
        <f t="shared" ref="J5:O5" si="1">J6+J17+J28+J39+J44+J51</f>
        <v>30475.8</v>
      </c>
      <c r="K5" s="46"/>
      <c r="L5" s="46">
        <f t="shared" si="1"/>
        <v>127.8</v>
      </c>
      <c r="M5" s="54">
        <f t="shared" si="1"/>
        <v>1500</v>
      </c>
      <c r="N5" s="46">
        <f t="shared" si="1"/>
        <v>0</v>
      </c>
      <c r="O5" s="46">
        <f t="shared" si="1"/>
        <v>0</v>
      </c>
      <c r="P5" s="55">
        <f>P6+P17+P28+P39+P44</f>
        <v>0</v>
      </c>
      <c r="Q5" s="58"/>
      <c r="R5" s="31"/>
    </row>
    <row r="6" spans="1:72" s="15" customFormat="1" ht="111" customHeight="1">
      <c r="A6" s="3" t="s">
        <v>23</v>
      </c>
      <c r="B6" s="3"/>
      <c r="C6" s="5" t="s">
        <v>24</v>
      </c>
      <c r="D6" s="4" t="s">
        <v>25</v>
      </c>
      <c r="E6" s="36">
        <v>1137.7</v>
      </c>
      <c r="F6" s="37"/>
      <c r="G6" s="37"/>
      <c r="H6" s="37">
        <f>SUM(H7:H16)</f>
        <v>0</v>
      </c>
      <c r="I6" s="37">
        <f>SUM(I7:I16)</f>
        <v>6950.2</v>
      </c>
      <c r="J6" s="9">
        <f>SUM(J7:J16)</f>
        <v>6950.2</v>
      </c>
      <c r="K6" s="9"/>
      <c r="L6" s="9">
        <f t="shared" ref="L6:O6" si="2">SUM(L7:L16)</f>
        <v>0</v>
      </c>
      <c r="M6" s="9">
        <f t="shared" si="2"/>
        <v>0</v>
      </c>
      <c r="N6" s="9">
        <f t="shared" si="2"/>
        <v>0</v>
      </c>
      <c r="O6" s="9">
        <f t="shared" si="2"/>
        <v>0</v>
      </c>
      <c r="P6" s="56">
        <f t="shared" ref="P6" si="3">SUM(P7:P16)</f>
        <v>0</v>
      </c>
      <c r="Q6" s="9" t="s">
        <v>26</v>
      </c>
      <c r="R6" s="4" t="s">
        <v>27</v>
      </c>
      <c r="S6" s="1"/>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row>
    <row r="7" spans="1:72" s="15" customFormat="1" ht="84.75" customHeight="1">
      <c r="A7" s="3">
        <v>1</v>
      </c>
      <c r="B7" s="3" t="s">
        <v>28</v>
      </c>
      <c r="C7" s="5" t="s">
        <v>29</v>
      </c>
      <c r="D7" s="4" t="s">
        <v>30</v>
      </c>
      <c r="E7" s="12"/>
      <c r="F7" s="37"/>
      <c r="G7" s="37"/>
      <c r="H7" s="37"/>
      <c r="I7" s="37">
        <f t="shared" ref="I7:I50" si="4">SUM(J7:O7)</f>
        <v>293.10000000000002</v>
      </c>
      <c r="J7" s="9">
        <v>293.10000000000002</v>
      </c>
      <c r="K7" s="9"/>
      <c r="L7" s="9"/>
      <c r="M7" s="9"/>
      <c r="N7" s="9"/>
      <c r="O7" s="9"/>
      <c r="P7" s="56"/>
      <c r="Q7" s="9"/>
      <c r="R7" s="4"/>
      <c r="S7" s="1"/>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row>
    <row r="8" spans="1:72" s="15" customFormat="1" ht="84.75" customHeight="1">
      <c r="A8" s="3">
        <v>2</v>
      </c>
      <c r="B8" s="3" t="s">
        <v>31</v>
      </c>
      <c r="C8" s="5" t="s">
        <v>32</v>
      </c>
      <c r="D8" s="4" t="s">
        <v>33</v>
      </c>
      <c r="E8" s="12"/>
      <c r="F8" s="37"/>
      <c r="G8" s="37"/>
      <c r="H8" s="37"/>
      <c r="I8" s="37">
        <f t="shared" si="4"/>
        <v>188</v>
      </c>
      <c r="J8" s="9">
        <v>188</v>
      </c>
      <c r="K8" s="9"/>
      <c r="L8" s="9"/>
      <c r="M8" s="9"/>
      <c r="N8" s="9"/>
      <c r="O8" s="9"/>
      <c r="P8" s="56"/>
      <c r="Q8" s="9"/>
      <c r="R8" s="4"/>
      <c r="S8" s="1"/>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row>
    <row r="9" spans="1:72" s="15" customFormat="1" ht="84.75" customHeight="1">
      <c r="A9" s="3">
        <v>3</v>
      </c>
      <c r="B9" s="3" t="s">
        <v>34</v>
      </c>
      <c r="C9" s="5" t="s">
        <v>35</v>
      </c>
      <c r="D9" s="4" t="s">
        <v>36</v>
      </c>
      <c r="E9" s="12"/>
      <c r="F9" s="37"/>
      <c r="G9" s="37"/>
      <c r="H9" s="37"/>
      <c r="I9" s="37">
        <f t="shared" si="4"/>
        <v>430</v>
      </c>
      <c r="J9" s="9">
        <v>430</v>
      </c>
      <c r="K9" s="9"/>
      <c r="L9" s="9"/>
      <c r="M9" s="9"/>
      <c r="N9" s="9"/>
      <c r="O9" s="9"/>
      <c r="P9" s="56"/>
      <c r="Q9" s="9"/>
      <c r="R9" s="4"/>
      <c r="S9" s="1"/>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row>
    <row r="10" spans="1:72" s="15" customFormat="1" ht="84.75" customHeight="1">
      <c r="A10" s="3">
        <v>4</v>
      </c>
      <c r="B10" s="3" t="s">
        <v>37</v>
      </c>
      <c r="C10" s="5" t="s">
        <v>38</v>
      </c>
      <c r="D10" s="4" t="s">
        <v>39</v>
      </c>
      <c r="E10" s="12"/>
      <c r="F10" s="37"/>
      <c r="G10" s="37"/>
      <c r="H10" s="37"/>
      <c r="I10" s="37">
        <f t="shared" si="4"/>
        <v>192.8</v>
      </c>
      <c r="J10" s="9">
        <v>192.8</v>
      </c>
      <c r="K10" s="9"/>
      <c r="L10" s="9"/>
      <c r="M10" s="9"/>
      <c r="N10" s="9"/>
      <c r="O10" s="9"/>
      <c r="P10" s="56"/>
      <c r="Q10" s="9"/>
      <c r="R10" s="4"/>
      <c r="S10" s="1"/>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row>
    <row r="11" spans="1:72" s="15" customFormat="1" ht="84.75" customHeight="1">
      <c r="A11" s="3">
        <v>5</v>
      </c>
      <c r="B11" s="3" t="s">
        <v>40</v>
      </c>
      <c r="C11" s="5" t="s">
        <v>41</v>
      </c>
      <c r="D11" s="4" t="s">
        <v>42</v>
      </c>
      <c r="E11" s="12"/>
      <c r="F11" s="37"/>
      <c r="G11" s="37"/>
      <c r="H11" s="37"/>
      <c r="I11" s="37">
        <f t="shared" si="4"/>
        <v>633.6</v>
      </c>
      <c r="J11" s="9">
        <v>633.6</v>
      </c>
      <c r="K11" s="9"/>
      <c r="L11" s="9"/>
      <c r="M11" s="9"/>
      <c r="N11" s="9"/>
      <c r="O11" s="9"/>
      <c r="P11" s="56"/>
      <c r="Q11" s="9"/>
      <c r="R11" s="4"/>
      <c r="S11" s="1"/>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row>
    <row r="12" spans="1:72" s="15" customFormat="1" ht="84.75" customHeight="1">
      <c r="A12" s="3">
        <v>6</v>
      </c>
      <c r="B12" s="3" t="s">
        <v>43</v>
      </c>
      <c r="C12" s="5" t="s">
        <v>44</v>
      </c>
      <c r="D12" s="4" t="s">
        <v>45</v>
      </c>
      <c r="E12" s="12"/>
      <c r="F12" s="37"/>
      <c r="G12" s="37"/>
      <c r="H12" s="37"/>
      <c r="I12" s="37">
        <f t="shared" si="4"/>
        <v>1893.1</v>
      </c>
      <c r="J12" s="9">
        <v>1893.1</v>
      </c>
      <c r="K12" s="9"/>
      <c r="L12" s="9"/>
      <c r="M12" s="9"/>
      <c r="N12" s="9"/>
      <c r="O12" s="9"/>
      <c r="P12" s="56"/>
      <c r="Q12" s="9"/>
      <c r="R12" s="4"/>
      <c r="S12" s="1"/>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row>
    <row r="13" spans="1:72" s="15" customFormat="1" ht="84.75" customHeight="1">
      <c r="A13" s="3">
        <v>7</v>
      </c>
      <c r="B13" s="3" t="s">
        <v>46</v>
      </c>
      <c r="C13" s="5" t="s">
        <v>47</v>
      </c>
      <c r="D13" s="4" t="s">
        <v>48</v>
      </c>
      <c r="E13" s="12"/>
      <c r="F13" s="37"/>
      <c r="G13" s="37"/>
      <c r="H13" s="37"/>
      <c r="I13" s="37">
        <f t="shared" si="4"/>
        <v>520.70000000000005</v>
      </c>
      <c r="J13" s="9">
        <v>520.70000000000005</v>
      </c>
      <c r="K13" s="9"/>
      <c r="L13" s="9"/>
      <c r="M13" s="9"/>
      <c r="N13" s="9"/>
      <c r="O13" s="9"/>
      <c r="P13" s="56"/>
      <c r="Q13" s="9"/>
      <c r="R13" s="4"/>
      <c r="S13" s="1"/>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row>
    <row r="14" spans="1:72" s="15" customFormat="1" ht="84.75" customHeight="1">
      <c r="A14" s="3">
        <v>8</v>
      </c>
      <c r="B14" s="3" t="s">
        <v>49</v>
      </c>
      <c r="C14" s="5" t="s">
        <v>50</v>
      </c>
      <c r="D14" s="4" t="s">
        <v>51</v>
      </c>
      <c r="E14" s="12"/>
      <c r="F14" s="37"/>
      <c r="G14" s="37"/>
      <c r="H14" s="37"/>
      <c r="I14" s="37">
        <f t="shared" si="4"/>
        <v>1258.9000000000001</v>
      </c>
      <c r="J14" s="9">
        <v>1258.9000000000001</v>
      </c>
      <c r="K14" s="9"/>
      <c r="L14" s="9"/>
      <c r="M14" s="9"/>
      <c r="N14" s="9"/>
      <c r="O14" s="9"/>
      <c r="P14" s="56"/>
      <c r="Q14" s="9"/>
      <c r="R14" s="4"/>
      <c r="S14" s="1"/>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row>
    <row r="15" spans="1:72" s="15" customFormat="1" ht="84.75" customHeight="1">
      <c r="A15" s="3">
        <v>9</v>
      </c>
      <c r="B15" s="3" t="s">
        <v>52</v>
      </c>
      <c r="C15" s="5" t="s">
        <v>53</v>
      </c>
      <c r="D15" s="4" t="s">
        <v>54</v>
      </c>
      <c r="E15" s="12"/>
      <c r="F15" s="37"/>
      <c r="G15" s="37"/>
      <c r="H15" s="37"/>
      <c r="I15" s="37">
        <f t="shared" si="4"/>
        <v>523</v>
      </c>
      <c r="J15" s="9">
        <v>523</v>
      </c>
      <c r="K15" s="9"/>
      <c r="L15" s="9"/>
      <c r="M15" s="9"/>
      <c r="N15" s="9"/>
      <c r="O15" s="9"/>
      <c r="P15" s="56"/>
      <c r="Q15" s="9"/>
      <c r="R15" s="4"/>
      <c r="S15" s="1"/>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row>
    <row r="16" spans="1:72" s="15" customFormat="1" ht="84.75" customHeight="1">
      <c r="A16" s="3">
        <v>10</v>
      </c>
      <c r="B16" s="3" t="s">
        <v>55</v>
      </c>
      <c r="C16" s="5" t="s">
        <v>56</v>
      </c>
      <c r="D16" s="4" t="s">
        <v>57</v>
      </c>
      <c r="E16" s="12"/>
      <c r="F16" s="37"/>
      <c r="G16" s="37"/>
      <c r="H16" s="37"/>
      <c r="I16" s="37">
        <f t="shared" si="4"/>
        <v>1017</v>
      </c>
      <c r="J16" s="9">
        <v>1017</v>
      </c>
      <c r="K16" s="9"/>
      <c r="L16" s="9"/>
      <c r="M16" s="9"/>
      <c r="N16" s="9"/>
      <c r="O16" s="9"/>
      <c r="P16" s="56"/>
      <c r="Q16" s="9"/>
      <c r="R16" s="4"/>
      <c r="S16" s="1"/>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row>
    <row r="17" spans="1:19" s="16" customFormat="1" ht="84.75" customHeight="1">
      <c r="A17" s="3" t="s">
        <v>58</v>
      </c>
      <c r="B17" s="3"/>
      <c r="C17" s="5" t="s">
        <v>59</v>
      </c>
      <c r="D17" s="4" t="s">
        <v>60</v>
      </c>
      <c r="E17" s="12">
        <v>9934</v>
      </c>
      <c r="F17" s="37"/>
      <c r="G17" s="37"/>
      <c r="H17" s="37">
        <f>SUM(H18:H27)</f>
        <v>0</v>
      </c>
      <c r="I17" s="37">
        <f t="shared" si="4"/>
        <v>4406</v>
      </c>
      <c r="J17" s="10">
        <f>SUM(J18:J27)</f>
        <v>4406</v>
      </c>
      <c r="K17" s="10"/>
      <c r="L17" s="9">
        <f t="shared" ref="L17:O17" si="5">SUM(L18:L27)</f>
        <v>0</v>
      </c>
      <c r="M17" s="9">
        <f t="shared" si="5"/>
        <v>0</v>
      </c>
      <c r="N17" s="9">
        <f t="shared" si="5"/>
        <v>0</v>
      </c>
      <c r="O17" s="9">
        <f t="shared" si="5"/>
        <v>0</v>
      </c>
      <c r="P17" s="56">
        <f t="shared" ref="P17" si="6">SUM(P18:P27)</f>
        <v>0</v>
      </c>
      <c r="Q17" s="9" t="s">
        <v>26</v>
      </c>
      <c r="R17" s="4" t="s">
        <v>27</v>
      </c>
      <c r="S17" s="14"/>
    </row>
    <row r="18" spans="1:19" s="16" customFormat="1" ht="84.75" customHeight="1">
      <c r="A18" s="3">
        <v>1</v>
      </c>
      <c r="B18" s="3" t="s">
        <v>28</v>
      </c>
      <c r="C18" s="5" t="s">
        <v>61</v>
      </c>
      <c r="D18" s="4" t="s">
        <v>62</v>
      </c>
      <c r="E18" s="12"/>
      <c r="F18" s="37"/>
      <c r="G18" s="37"/>
      <c r="H18" s="37"/>
      <c r="I18" s="37">
        <f t="shared" si="4"/>
        <v>74.2</v>
      </c>
      <c r="J18" s="47">
        <v>74.2</v>
      </c>
      <c r="K18" s="47"/>
      <c r="L18" s="9"/>
      <c r="M18" s="9"/>
      <c r="N18" s="9"/>
      <c r="O18" s="9"/>
      <c r="P18" s="56"/>
      <c r="Q18" s="9"/>
      <c r="R18" s="4"/>
      <c r="S18" s="14"/>
    </row>
    <row r="19" spans="1:19" s="16" customFormat="1" ht="84.75" customHeight="1">
      <c r="A19" s="3">
        <v>2</v>
      </c>
      <c r="B19" s="3" t="s">
        <v>31</v>
      </c>
      <c r="C19" s="5" t="s">
        <v>63</v>
      </c>
      <c r="D19" s="4" t="s">
        <v>64</v>
      </c>
      <c r="E19" s="12"/>
      <c r="F19" s="37"/>
      <c r="G19" s="37"/>
      <c r="H19" s="37"/>
      <c r="I19" s="37">
        <f t="shared" si="4"/>
        <v>120.6</v>
      </c>
      <c r="J19" s="47">
        <v>120.6</v>
      </c>
      <c r="K19" s="47"/>
      <c r="L19" s="9"/>
      <c r="M19" s="9"/>
      <c r="N19" s="9"/>
      <c r="O19" s="9"/>
      <c r="P19" s="56"/>
      <c r="Q19" s="9"/>
      <c r="R19" s="4"/>
      <c r="S19" s="14"/>
    </row>
    <row r="20" spans="1:19" s="16" customFormat="1" ht="84.75" customHeight="1">
      <c r="A20" s="3">
        <v>3</v>
      </c>
      <c r="B20" s="3" t="s">
        <v>34</v>
      </c>
      <c r="C20" s="5" t="s">
        <v>65</v>
      </c>
      <c r="D20" s="4" t="s">
        <v>66</v>
      </c>
      <c r="E20" s="12"/>
      <c r="F20" s="37"/>
      <c r="G20" s="37"/>
      <c r="H20" s="37"/>
      <c r="I20" s="37">
        <f t="shared" si="4"/>
        <v>142.4</v>
      </c>
      <c r="J20" s="47">
        <v>142.4</v>
      </c>
      <c r="K20" s="47"/>
      <c r="L20" s="9"/>
      <c r="M20" s="9"/>
      <c r="N20" s="9"/>
      <c r="O20" s="9"/>
      <c r="P20" s="56"/>
      <c r="Q20" s="9"/>
      <c r="R20" s="4"/>
      <c r="S20" s="14"/>
    </row>
    <row r="21" spans="1:19" s="16" customFormat="1" ht="84.75" customHeight="1">
      <c r="A21" s="3">
        <v>4</v>
      </c>
      <c r="B21" s="3" t="s">
        <v>37</v>
      </c>
      <c r="C21" s="5" t="s">
        <v>67</v>
      </c>
      <c r="D21" s="4" t="s">
        <v>68</v>
      </c>
      <c r="E21" s="12"/>
      <c r="F21" s="37"/>
      <c r="G21" s="37"/>
      <c r="H21" s="37"/>
      <c r="I21" s="37">
        <f t="shared" si="4"/>
        <v>57.1</v>
      </c>
      <c r="J21" s="47">
        <v>57.1</v>
      </c>
      <c r="K21" s="47"/>
      <c r="L21" s="9"/>
      <c r="M21" s="9"/>
      <c r="N21" s="9"/>
      <c r="O21" s="9"/>
      <c r="P21" s="56"/>
      <c r="Q21" s="9"/>
      <c r="R21" s="4"/>
      <c r="S21" s="14"/>
    </row>
    <row r="22" spans="1:19" s="16" customFormat="1" ht="84.75" customHeight="1">
      <c r="A22" s="3">
        <v>5</v>
      </c>
      <c r="B22" s="3" t="s">
        <v>40</v>
      </c>
      <c r="C22" s="5" t="s">
        <v>69</v>
      </c>
      <c r="D22" s="4" t="s">
        <v>70</v>
      </c>
      <c r="E22" s="12"/>
      <c r="F22" s="37"/>
      <c r="G22" s="37"/>
      <c r="H22" s="37"/>
      <c r="I22" s="37">
        <f t="shared" si="4"/>
        <v>306</v>
      </c>
      <c r="J22" s="47">
        <v>306</v>
      </c>
      <c r="K22" s="47"/>
      <c r="L22" s="9"/>
      <c r="M22" s="9"/>
      <c r="N22" s="9"/>
      <c r="O22" s="9"/>
      <c r="P22" s="56"/>
      <c r="Q22" s="9"/>
      <c r="R22" s="4"/>
      <c r="S22" s="14"/>
    </row>
    <row r="23" spans="1:19" s="16" customFormat="1" ht="84.75" customHeight="1">
      <c r="A23" s="3">
        <v>6</v>
      </c>
      <c r="B23" s="3" t="s">
        <v>43</v>
      </c>
      <c r="C23" s="5" t="s">
        <v>71</v>
      </c>
      <c r="D23" s="4" t="s">
        <v>72</v>
      </c>
      <c r="E23" s="12"/>
      <c r="F23" s="37"/>
      <c r="G23" s="37"/>
      <c r="H23" s="37"/>
      <c r="I23" s="37">
        <f t="shared" si="4"/>
        <v>945.9</v>
      </c>
      <c r="J23" s="47">
        <v>945.9</v>
      </c>
      <c r="K23" s="47"/>
      <c r="L23" s="9"/>
      <c r="M23" s="9"/>
      <c r="N23" s="9"/>
      <c r="O23" s="9"/>
      <c r="P23" s="56"/>
      <c r="Q23" s="9"/>
      <c r="R23" s="4"/>
      <c r="S23" s="14"/>
    </row>
    <row r="24" spans="1:19" s="16" customFormat="1" ht="84.75" customHeight="1">
      <c r="A24" s="3">
        <v>7</v>
      </c>
      <c r="B24" s="3" t="s">
        <v>46</v>
      </c>
      <c r="C24" s="5" t="s">
        <v>73</v>
      </c>
      <c r="D24" s="4" t="s">
        <v>74</v>
      </c>
      <c r="E24" s="12"/>
      <c r="F24" s="37"/>
      <c r="G24" s="37"/>
      <c r="H24" s="37"/>
      <c r="I24" s="37">
        <f t="shared" si="4"/>
        <v>779.3</v>
      </c>
      <c r="J24" s="47">
        <v>779.3</v>
      </c>
      <c r="K24" s="47"/>
      <c r="L24" s="9"/>
      <c r="M24" s="9"/>
      <c r="N24" s="9"/>
      <c r="O24" s="9"/>
      <c r="P24" s="56"/>
      <c r="Q24" s="9"/>
      <c r="R24" s="4"/>
      <c r="S24" s="14"/>
    </row>
    <row r="25" spans="1:19" s="16" customFormat="1" ht="84.75" customHeight="1">
      <c r="A25" s="3">
        <v>8</v>
      </c>
      <c r="B25" s="3" t="s">
        <v>49</v>
      </c>
      <c r="C25" s="5" t="s">
        <v>75</v>
      </c>
      <c r="D25" s="4" t="s">
        <v>76</v>
      </c>
      <c r="E25" s="12"/>
      <c r="F25" s="37"/>
      <c r="G25" s="37"/>
      <c r="H25" s="37"/>
      <c r="I25" s="37">
        <f t="shared" si="4"/>
        <v>823.6</v>
      </c>
      <c r="J25" s="47">
        <v>823.6</v>
      </c>
      <c r="K25" s="47"/>
      <c r="L25" s="9"/>
      <c r="M25" s="9"/>
      <c r="N25" s="9"/>
      <c r="O25" s="9"/>
      <c r="P25" s="56"/>
      <c r="Q25" s="9"/>
      <c r="R25" s="4"/>
      <c r="S25" s="14"/>
    </row>
    <row r="26" spans="1:19" s="16" customFormat="1" ht="84.75" customHeight="1">
      <c r="A26" s="3">
        <v>9</v>
      </c>
      <c r="B26" s="3" t="s">
        <v>52</v>
      </c>
      <c r="C26" s="5" t="s">
        <v>77</v>
      </c>
      <c r="D26" s="4" t="s">
        <v>78</v>
      </c>
      <c r="E26" s="12"/>
      <c r="F26" s="37"/>
      <c r="G26" s="37"/>
      <c r="H26" s="37"/>
      <c r="I26" s="37">
        <f t="shared" si="4"/>
        <v>452.2</v>
      </c>
      <c r="J26" s="47">
        <v>452.2</v>
      </c>
      <c r="K26" s="47"/>
      <c r="L26" s="9"/>
      <c r="M26" s="9"/>
      <c r="N26" s="9"/>
      <c r="O26" s="9"/>
      <c r="P26" s="56"/>
      <c r="Q26" s="9"/>
      <c r="R26" s="4"/>
      <c r="S26" s="14"/>
    </row>
    <row r="27" spans="1:19" s="16" customFormat="1" ht="84.75" customHeight="1">
      <c r="A27" s="3">
        <v>10</v>
      </c>
      <c r="B27" s="3" t="s">
        <v>55</v>
      </c>
      <c r="C27" s="5" t="s">
        <v>79</v>
      </c>
      <c r="D27" s="4" t="s">
        <v>80</v>
      </c>
      <c r="E27" s="12"/>
      <c r="F27" s="37"/>
      <c r="G27" s="37"/>
      <c r="H27" s="37"/>
      <c r="I27" s="37">
        <f t="shared" si="4"/>
        <v>704.7</v>
      </c>
      <c r="J27" s="47">
        <v>704.7</v>
      </c>
      <c r="K27" s="47"/>
      <c r="L27" s="9"/>
      <c r="M27" s="9"/>
      <c r="N27" s="9"/>
      <c r="O27" s="9"/>
      <c r="P27" s="56"/>
      <c r="Q27" s="9"/>
      <c r="R27" s="4"/>
      <c r="S27" s="14"/>
    </row>
    <row r="28" spans="1:19" s="16" customFormat="1" ht="84.75" customHeight="1">
      <c r="A28" s="3" t="s">
        <v>81</v>
      </c>
      <c r="B28" s="3"/>
      <c r="C28" s="5" t="s">
        <v>82</v>
      </c>
      <c r="D28" s="4" t="s">
        <v>83</v>
      </c>
      <c r="E28" s="36">
        <f>71.9+94.9</f>
        <v>166.8</v>
      </c>
      <c r="F28" s="37"/>
      <c r="G28" s="37"/>
      <c r="H28" s="37">
        <f>SUM(H29:H38)</f>
        <v>0</v>
      </c>
      <c r="I28" s="37">
        <f>SUM(I29:I38)</f>
        <v>11272.7</v>
      </c>
      <c r="J28" s="9">
        <f>SUM(J29:J38)</f>
        <v>11272.7</v>
      </c>
      <c r="K28" s="9"/>
      <c r="L28" s="9">
        <f t="shared" ref="L28:O28" si="7">SUM(L29:L38)</f>
        <v>0</v>
      </c>
      <c r="M28" s="9">
        <f t="shared" si="7"/>
        <v>0</v>
      </c>
      <c r="N28" s="9">
        <f t="shared" si="7"/>
        <v>0</v>
      </c>
      <c r="O28" s="9">
        <f t="shared" si="7"/>
        <v>0</v>
      </c>
      <c r="P28" s="56">
        <f t="shared" ref="P28" si="8">SUM(P29:P38)</f>
        <v>0</v>
      </c>
      <c r="Q28" s="9" t="s">
        <v>26</v>
      </c>
      <c r="R28" s="4" t="s">
        <v>27</v>
      </c>
      <c r="S28" s="14"/>
    </row>
    <row r="29" spans="1:19" s="16" customFormat="1" ht="84.75" customHeight="1">
      <c r="A29" s="3">
        <v>1</v>
      </c>
      <c r="B29" s="3" t="s">
        <v>28</v>
      </c>
      <c r="C29" s="5" t="s">
        <v>84</v>
      </c>
      <c r="D29" s="4" t="s">
        <v>85</v>
      </c>
      <c r="E29" s="12"/>
      <c r="F29" s="37"/>
      <c r="G29" s="37"/>
      <c r="H29" s="37"/>
      <c r="I29" s="37">
        <f t="shared" si="4"/>
        <v>384.2</v>
      </c>
      <c r="J29" s="9">
        <v>384.2</v>
      </c>
      <c r="K29" s="9"/>
      <c r="L29" s="9"/>
      <c r="M29" s="9"/>
      <c r="N29" s="9"/>
      <c r="O29" s="9"/>
      <c r="P29" s="56"/>
      <c r="Q29" s="9"/>
      <c r="R29" s="4"/>
      <c r="S29" s="14"/>
    </row>
    <row r="30" spans="1:19" s="16" customFormat="1" ht="84.75" customHeight="1">
      <c r="A30" s="3">
        <v>2</v>
      </c>
      <c r="B30" s="3" t="s">
        <v>31</v>
      </c>
      <c r="C30" s="5" t="s">
        <v>86</v>
      </c>
      <c r="D30" s="4" t="s">
        <v>87</v>
      </c>
      <c r="E30" s="12"/>
      <c r="F30" s="37"/>
      <c r="G30" s="37"/>
      <c r="H30" s="37"/>
      <c r="I30" s="37">
        <f t="shared" si="4"/>
        <v>409.1</v>
      </c>
      <c r="J30" s="9">
        <v>409.1</v>
      </c>
      <c r="K30" s="9"/>
      <c r="L30" s="9"/>
      <c r="M30" s="9"/>
      <c r="N30" s="9"/>
      <c r="O30" s="9"/>
      <c r="P30" s="56"/>
      <c r="Q30" s="9"/>
      <c r="R30" s="4"/>
      <c r="S30" s="14"/>
    </row>
    <row r="31" spans="1:19" s="16" customFormat="1" ht="84.75" customHeight="1">
      <c r="A31" s="3">
        <v>3</v>
      </c>
      <c r="B31" s="3" t="s">
        <v>34</v>
      </c>
      <c r="C31" s="5" t="s">
        <v>88</v>
      </c>
      <c r="D31" s="4" t="s">
        <v>89</v>
      </c>
      <c r="E31" s="12"/>
      <c r="F31" s="37"/>
      <c r="G31" s="37"/>
      <c r="H31" s="37"/>
      <c r="I31" s="37">
        <f t="shared" si="4"/>
        <v>746.9</v>
      </c>
      <c r="J31" s="9">
        <v>746.9</v>
      </c>
      <c r="K31" s="9"/>
      <c r="L31" s="9"/>
      <c r="M31" s="9"/>
      <c r="N31" s="9"/>
      <c r="O31" s="9"/>
      <c r="P31" s="56"/>
      <c r="Q31" s="9"/>
      <c r="R31" s="4"/>
      <c r="S31" s="14"/>
    </row>
    <row r="32" spans="1:19" s="16" customFormat="1" ht="84.75" customHeight="1">
      <c r="A32" s="3">
        <v>4</v>
      </c>
      <c r="B32" s="3" t="s">
        <v>37</v>
      </c>
      <c r="C32" s="5" t="s">
        <v>90</v>
      </c>
      <c r="D32" s="4" t="s">
        <v>91</v>
      </c>
      <c r="E32" s="12"/>
      <c r="F32" s="37"/>
      <c r="G32" s="37"/>
      <c r="H32" s="37"/>
      <c r="I32" s="37">
        <f t="shared" si="4"/>
        <v>353.9</v>
      </c>
      <c r="J32" s="9">
        <v>353.9</v>
      </c>
      <c r="K32" s="9"/>
      <c r="L32" s="9"/>
      <c r="M32" s="9"/>
      <c r="N32" s="9"/>
      <c r="O32" s="9"/>
      <c r="P32" s="56"/>
      <c r="Q32" s="9"/>
      <c r="R32" s="4"/>
      <c r="S32" s="14"/>
    </row>
    <row r="33" spans="1:19" s="16" customFormat="1" ht="84.75" customHeight="1">
      <c r="A33" s="3">
        <v>5</v>
      </c>
      <c r="B33" s="3" t="s">
        <v>40</v>
      </c>
      <c r="C33" s="5" t="s">
        <v>92</v>
      </c>
      <c r="D33" s="4" t="s">
        <v>93</v>
      </c>
      <c r="E33" s="12"/>
      <c r="F33" s="37"/>
      <c r="G33" s="37"/>
      <c r="H33" s="37"/>
      <c r="I33" s="37">
        <f t="shared" si="4"/>
        <v>956.4</v>
      </c>
      <c r="J33" s="9">
        <v>956.4</v>
      </c>
      <c r="K33" s="9"/>
      <c r="L33" s="9"/>
      <c r="M33" s="9"/>
      <c r="N33" s="9"/>
      <c r="O33" s="9"/>
      <c r="P33" s="56"/>
      <c r="Q33" s="9"/>
      <c r="R33" s="4"/>
      <c r="S33" s="14"/>
    </row>
    <row r="34" spans="1:19" s="16" customFormat="1" ht="84.75" customHeight="1">
      <c r="A34" s="3">
        <v>6</v>
      </c>
      <c r="B34" s="3" t="s">
        <v>43</v>
      </c>
      <c r="C34" s="5" t="s">
        <v>94</v>
      </c>
      <c r="D34" s="4" t="s">
        <v>95</v>
      </c>
      <c r="E34" s="12"/>
      <c r="F34" s="37"/>
      <c r="G34" s="37"/>
      <c r="H34" s="37"/>
      <c r="I34" s="37">
        <f t="shared" si="4"/>
        <v>2777.6</v>
      </c>
      <c r="J34" s="9">
        <v>2777.6</v>
      </c>
      <c r="K34" s="9"/>
      <c r="L34" s="9"/>
      <c r="M34" s="9"/>
      <c r="N34" s="9"/>
      <c r="O34" s="9"/>
      <c r="P34" s="56"/>
      <c r="Q34" s="9"/>
      <c r="R34" s="4"/>
      <c r="S34" s="14"/>
    </row>
    <row r="35" spans="1:19" s="16" customFormat="1" ht="84.75" customHeight="1">
      <c r="A35" s="3">
        <v>7</v>
      </c>
      <c r="B35" s="3" t="s">
        <v>46</v>
      </c>
      <c r="C35" s="5" t="s">
        <v>96</v>
      </c>
      <c r="D35" s="4" t="s">
        <v>97</v>
      </c>
      <c r="E35" s="12"/>
      <c r="F35" s="37"/>
      <c r="G35" s="37"/>
      <c r="H35" s="37"/>
      <c r="I35" s="37">
        <f t="shared" si="4"/>
        <v>479.5</v>
      </c>
      <c r="J35" s="9">
        <v>479.5</v>
      </c>
      <c r="K35" s="9"/>
      <c r="L35" s="9"/>
      <c r="M35" s="9"/>
      <c r="N35" s="9"/>
      <c r="O35" s="9"/>
      <c r="P35" s="56"/>
      <c r="Q35" s="9"/>
      <c r="R35" s="4"/>
      <c r="S35" s="14"/>
    </row>
    <row r="36" spans="1:19" s="16" customFormat="1" ht="84.75" customHeight="1">
      <c r="A36" s="3">
        <v>8</v>
      </c>
      <c r="B36" s="3" t="s">
        <v>49</v>
      </c>
      <c r="C36" s="5" t="s">
        <v>98</v>
      </c>
      <c r="D36" s="4" t="s">
        <v>99</v>
      </c>
      <c r="E36" s="12"/>
      <c r="F36" s="37"/>
      <c r="G36" s="37"/>
      <c r="H36" s="37"/>
      <c r="I36" s="37">
        <f t="shared" si="4"/>
        <v>2280.9</v>
      </c>
      <c r="J36" s="9">
        <v>2280.9</v>
      </c>
      <c r="K36" s="9"/>
      <c r="L36" s="9"/>
      <c r="M36" s="9"/>
      <c r="N36" s="9"/>
      <c r="O36" s="9"/>
      <c r="P36" s="56"/>
      <c r="Q36" s="9"/>
      <c r="R36" s="4"/>
      <c r="S36" s="14"/>
    </row>
    <row r="37" spans="1:19" s="16" customFormat="1" ht="84.75" customHeight="1">
      <c r="A37" s="3">
        <v>9</v>
      </c>
      <c r="B37" s="3" t="s">
        <v>52</v>
      </c>
      <c r="C37" s="5" t="s">
        <v>100</v>
      </c>
      <c r="D37" s="4" t="s">
        <v>101</v>
      </c>
      <c r="E37" s="12"/>
      <c r="F37" s="37"/>
      <c r="G37" s="37"/>
      <c r="H37" s="37"/>
      <c r="I37" s="37">
        <f t="shared" si="4"/>
        <v>980.6</v>
      </c>
      <c r="J37" s="9">
        <v>980.6</v>
      </c>
      <c r="K37" s="9"/>
      <c r="L37" s="9"/>
      <c r="M37" s="9"/>
      <c r="N37" s="9"/>
      <c r="O37" s="9"/>
      <c r="P37" s="56"/>
      <c r="Q37" s="9"/>
      <c r="R37" s="4"/>
      <c r="S37" s="14"/>
    </row>
    <row r="38" spans="1:19" s="16" customFormat="1" ht="84.75" customHeight="1">
      <c r="A38" s="3">
        <v>10</v>
      </c>
      <c r="B38" s="3" t="s">
        <v>55</v>
      </c>
      <c r="C38" s="5" t="s">
        <v>102</v>
      </c>
      <c r="D38" s="4" t="s">
        <v>103</v>
      </c>
      <c r="E38" s="12"/>
      <c r="F38" s="37"/>
      <c r="G38" s="37"/>
      <c r="H38" s="37"/>
      <c r="I38" s="37">
        <f t="shared" si="4"/>
        <v>1903.6</v>
      </c>
      <c r="J38" s="9">
        <v>1903.6</v>
      </c>
      <c r="K38" s="9"/>
      <c r="L38" s="9"/>
      <c r="M38" s="9"/>
      <c r="N38" s="9"/>
      <c r="O38" s="9"/>
      <c r="P38" s="56"/>
      <c r="Q38" s="9"/>
      <c r="R38" s="4"/>
      <c r="S38" s="14"/>
    </row>
    <row r="39" spans="1:19" s="16" customFormat="1" ht="84.75" customHeight="1">
      <c r="A39" s="3" t="s">
        <v>104</v>
      </c>
      <c r="B39" s="3"/>
      <c r="C39" s="5" t="s">
        <v>105</v>
      </c>
      <c r="D39" s="4" t="s">
        <v>106</v>
      </c>
      <c r="E39" s="12"/>
      <c r="F39" s="37"/>
      <c r="G39" s="37"/>
      <c r="H39" s="37"/>
      <c r="I39" s="37">
        <f t="shared" si="4"/>
        <v>1522.3</v>
      </c>
      <c r="J39" s="9">
        <f t="shared" ref="J39:P39" si="9">SUM(J40:J43)</f>
        <v>1394.5</v>
      </c>
      <c r="K39" s="9"/>
      <c r="L39" s="9">
        <f t="shared" si="9"/>
        <v>127.8</v>
      </c>
      <c r="M39" s="9">
        <f t="shared" si="9"/>
        <v>0</v>
      </c>
      <c r="N39" s="9">
        <f t="shared" si="9"/>
        <v>0</v>
      </c>
      <c r="O39" s="9">
        <f t="shared" si="9"/>
        <v>0</v>
      </c>
      <c r="P39" s="56">
        <f t="shared" si="9"/>
        <v>0</v>
      </c>
      <c r="Q39" s="9" t="s">
        <v>26</v>
      </c>
      <c r="R39" s="4" t="s">
        <v>27</v>
      </c>
      <c r="S39" s="14"/>
    </row>
    <row r="40" spans="1:19" s="16" customFormat="1" ht="84.75" customHeight="1">
      <c r="A40" s="3">
        <v>1</v>
      </c>
      <c r="B40" s="3" t="s">
        <v>43</v>
      </c>
      <c r="C40" s="5" t="s">
        <v>107</v>
      </c>
      <c r="D40" s="4" t="s">
        <v>108</v>
      </c>
      <c r="E40" s="12"/>
      <c r="F40" s="37"/>
      <c r="G40" s="37"/>
      <c r="H40" s="37"/>
      <c r="I40" s="37">
        <f t="shared" si="4"/>
        <v>93.8</v>
      </c>
      <c r="J40" s="9">
        <v>93.8</v>
      </c>
      <c r="K40" s="9"/>
      <c r="L40" s="9"/>
      <c r="M40" s="9"/>
      <c r="N40" s="9"/>
      <c r="O40" s="9"/>
      <c r="P40" s="56"/>
      <c r="Q40" s="9" t="s">
        <v>109</v>
      </c>
      <c r="R40" s="4"/>
      <c r="S40" s="14"/>
    </row>
    <row r="41" spans="1:19" s="16" customFormat="1" ht="84.75" customHeight="1">
      <c r="A41" s="3">
        <v>2</v>
      </c>
      <c r="B41" s="3" t="s">
        <v>46</v>
      </c>
      <c r="C41" s="5" t="s">
        <v>110</v>
      </c>
      <c r="D41" s="4" t="s">
        <v>111</v>
      </c>
      <c r="E41" s="12"/>
      <c r="F41" s="37"/>
      <c r="G41" s="37"/>
      <c r="H41" s="37"/>
      <c r="I41" s="37">
        <f t="shared" si="4"/>
        <v>264.8</v>
      </c>
      <c r="J41" s="9">
        <v>264.8</v>
      </c>
      <c r="K41" s="9"/>
      <c r="L41" s="9"/>
      <c r="M41" s="9"/>
      <c r="N41" s="9"/>
      <c r="O41" s="9"/>
      <c r="P41" s="56"/>
      <c r="Q41" s="9" t="s">
        <v>109</v>
      </c>
      <c r="R41" s="4"/>
      <c r="S41" s="14"/>
    </row>
    <row r="42" spans="1:19" s="16" customFormat="1" ht="84.75" customHeight="1">
      <c r="A42" s="3">
        <v>3</v>
      </c>
      <c r="B42" s="3" t="s">
        <v>49</v>
      </c>
      <c r="C42" s="5" t="s">
        <v>112</v>
      </c>
      <c r="D42" s="4" t="s">
        <v>113</v>
      </c>
      <c r="E42" s="12"/>
      <c r="F42" s="37"/>
      <c r="G42" s="37"/>
      <c r="H42" s="37"/>
      <c r="I42" s="37">
        <f t="shared" si="4"/>
        <v>1153.5999999999999</v>
      </c>
      <c r="J42" s="9">
        <v>1025.8</v>
      </c>
      <c r="K42" s="9"/>
      <c r="L42" s="9">
        <v>127.8</v>
      </c>
      <c r="M42" s="9"/>
      <c r="N42" s="9"/>
      <c r="O42" s="9"/>
      <c r="P42" s="56"/>
      <c r="Q42" s="9" t="s">
        <v>109</v>
      </c>
      <c r="R42" s="4"/>
      <c r="S42" s="14"/>
    </row>
    <row r="43" spans="1:19" s="16" customFormat="1" ht="84.75" customHeight="1">
      <c r="A43" s="3">
        <v>4</v>
      </c>
      <c r="B43" s="3" t="s">
        <v>52</v>
      </c>
      <c r="C43" s="5" t="s">
        <v>114</v>
      </c>
      <c r="D43" s="4" t="s">
        <v>115</v>
      </c>
      <c r="E43" s="12"/>
      <c r="F43" s="37"/>
      <c r="G43" s="37"/>
      <c r="H43" s="37"/>
      <c r="I43" s="37">
        <f t="shared" si="4"/>
        <v>10.1</v>
      </c>
      <c r="J43" s="9">
        <v>10.1</v>
      </c>
      <c r="K43" s="9"/>
      <c r="L43" s="9"/>
      <c r="M43" s="9"/>
      <c r="N43" s="9"/>
      <c r="O43" s="9"/>
      <c r="P43" s="56"/>
      <c r="Q43" s="9"/>
      <c r="R43" s="4"/>
      <c r="S43" s="14"/>
    </row>
    <row r="44" spans="1:19" s="16" customFormat="1" ht="84.75" customHeight="1">
      <c r="A44" s="3" t="s">
        <v>116</v>
      </c>
      <c r="B44" s="3"/>
      <c r="C44" s="5" t="s">
        <v>117</v>
      </c>
      <c r="D44" s="4" t="s">
        <v>118</v>
      </c>
      <c r="E44" s="36">
        <v>100.8</v>
      </c>
      <c r="F44" s="37"/>
      <c r="G44" s="37"/>
      <c r="H44" s="37"/>
      <c r="I44" s="37">
        <f t="shared" si="4"/>
        <v>6452.4</v>
      </c>
      <c r="J44" s="9">
        <f>SUM(J45:J50)</f>
        <v>6452.4</v>
      </c>
      <c r="K44" s="9"/>
      <c r="L44" s="9">
        <f>SUM(L45:L50)</f>
        <v>0</v>
      </c>
      <c r="M44" s="10"/>
      <c r="N44" s="9">
        <f>SUM(N45:N50)</f>
        <v>0</v>
      </c>
      <c r="O44" s="9">
        <f>SUM(O45:O50)</f>
        <v>0</v>
      </c>
      <c r="P44" s="56"/>
      <c r="Q44" s="9" t="s">
        <v>26</v>
      </c>
      <c r="R44" s="4" t="s">
        <v>27</v>
      </c>
      <c r="S44" s="14"/>
    </row>
    <row r="45" spans="1:19" s="16" customFormat="1" ht="84.75" customHeight="1">
      <c r="A45" s="3">
        <v>1</v>
      </c>
      <c r="B45" s="3" t="s">
        <v>34</v>
      </c>
      <c r="C45" s="5" t="s">
        <v>119</v>
      </c>
      <c r="D45" s="4" t="s">
        <v>120</v>
      </c>
      <c r="E45" s="12"/>
      <c r="F45" s="37"/>
      <c r="G45" s="37"/>
      <c r="H45" s="37"/>
      <c r="I45" s="37">
        <f t="shared" si="4"/>
        <v>1430.4</v>
      </c>
      <c r="J45" s="9">
        <v>1430.4</v>
      </c>
      <c r="K45" s="9"/>
      <c r="L45" s="9"/>
      <c r="M45" s="9"/>
      <c r="N45" s="9"/>
      <c r="O45" s="9"/>
      <c r="P45" s="56"/>
      <c r="Q45" s="9"/>
      <c r="R45" s="4"/>
      <c r="S45" s="14"/>
    </row>
    <row r="46" spans="1:19" s="16" customFormat="1" ht="84.75" customHeight="1">
      <c r="A46" s="3">
        <v>2</v>
      </c>
      <c r="B46" s="3" t="s">
        <v>43</v>
      </c>
      <c r="C46" s="5" t="s">
        <v>121</v>
      </c>
      <c r="D46" s="4" t="s">
        <v>122</v>
      </c>
      <c r="E46" s="12"/>
      <c r="F46" s="37"/>
      <c r="G46" s="37"/>
      <c r="H46" s="37"/>
      <c r="I46" s="37">
        <f t="shared" si="4"/>
        <v>224</v>
      </c>
      <c r="J46" s="47">
        <v>224</v>
      </c>
      <c r="K46" s="47"/>
      <c r="L46" s="9"/>
      <c r="M46" s="9"/>
      <c r="N46" s="9"/>
      <c r="O46" s="9"/>
      <c r="P46" s="56"/>
      <c r="Q46" s="9"/>
      <c r="R46" s="4"/>
      <c r="S46" s="14"/>
    </row>
    <row r="47" spans="1:19" s="16" customFormat="1" ht="84.75" customHeight="1">
      <c r="A47" s="3">
        <v>3</v>
      </c>
      <c r="B47" s="3" t="s">
        <v>46</v>
      </c>
      <c r="C47" s="5" t="s">
        <v>123</v>
      </c>
      <c r="D47" s="4" t="s">
        <v>124</v>
      </c>
      <c r="E47" s="12"/>
      <c r="F47" s="37"/>
      <c r="G47" s="37"/>
      <c r="H47" s="37"/>
      <c r="I47" s="37">
        <f t="shared" si="4"/>
        <v>1287.9000000000001</v>
      </c>
      <c r="J47" s="47">
        <v>1287.9000000000001</v>
      </c>
      <c r="K47" s="47"/>
      <c r="L47" s="9"/>
      <c r="M47" s="9"/>
      <c r="N47" s="9"/>
      <c r="O47" s="9"/>
      <c r="P47" s="56"/>
      <c r="Q47" s="9"/>
      <c r="R47" s="4"/>
      <c r="S47" s="14"/>
    </row>
    <row r="48" spans="1:19" s="16" customFormat="1" ht="84.75" customHeight="1">
      <c r="A48" s="3">
        <v>4</v>
      </c>
      <c r="B48" s="3" t="s">
        <v>49</v>
      </c>
      <c r="C48" s="5" t="s">
        <v>125</v>
      </c>
      <c r="D48" s="4" t="s">
        <v>126</v>
      </c>
      <c r="E48" s="12"/>
      <c r="F48" s="37"/>
      <c r="G48" s="37"/>
      <c r="H48" s="37"/>
      <c r="I48" s="37">
        <f t="shared" si="4"/>
        <v>2387.1999999999998</v>
      </c>
      <c r="J48" s="47">
        <v>2387.1999999999998</v>
      </c>
      <c r="K48" s="47"/>
      <c r="L48" s="9"/>
      <c r="M48" s="9"/>
      <c r="N48" s="9"/>
      <c r="O48" s="9"/>
      <c r="P48" s="56"/>
      <c r="Q48" s="9"/>
      <c r="R48" s="4"/>
      <c r="S48" s="14"/>
    </row>
    <row r="49" spans="1:257" s="16" customFormat="1" ht="84.75" customHeight="1">
      <c r="A49" s="3">
        <v>5</v>
      </c>
      <c r="B49" s="3" t="s">
        <v>52</v>
      </c>
      <c r="C49" s="5" t="s">
        <v>127</v>
      </c>
      <c r="D49" s="4" t="s">
        <v>128</v>
      </c>
      <c r="E49" s="12"/>
      <c r="F49" s="37"/>
      <c r="G49" s="37"/>
      <c r="H49" s="37"/>
      <c r="I49" s="37">
        <f t="shared" si="4"/>
        <v>842.6</v>
      </c>
      <c r="J49" s="47">
        <v>842.6</v>
      </c>
      <c r="K49" s="47"/>
      <c r="L49" s="9"/>
      <c r="M49" s="9"/>
      <c r="N49" s="9"/>
      <c r="O49" s="9"/>
      <c r="P49" s="56"/>
      <c r="Q49" s="9"/>
      <c r="R49" s="4"/>
      <c r="S49" s="14"/>
    </row>
    <row r="50" spans="1:257" s="16" customFormat="1" ht="84.75" customHeight="1">
      <c r="A50" s="3">
        <v>6</v>
      </c>
      <c r="B50" s="3" t="s">
        <v>55</v>
      </c>
      <c r="C50" s="5" t="s">
        <v>129</v>
      </c>
      <c r="D50" s="4" t="s">
        <v>130</v>
      </c>
      <c r="E50" s="12"/>
      <c r="F50" s="37"/>
      <c r="G50" s="37"/>
      <c r="H50" s="37"/>
      <c r="I50" s="37">
        <f t="shared" si="4"/>
        <v>280.3</v>
      </c>
      <c r="J50" s="47">
        <v>280.3</v>
      </c>
      <c r="K50" s="47"/>
      <c r="L50" s="9"/>
      <c r="M50" s="9"/>
      <c r="N50" s="9"/>
      <c r="O50" s="9"/>
      <c r="P50" s="56"/>
      <c r="Q50" s="9"/>
      <c r="R50" s="4"/>
      <c r="S50" s="14"/>
    </row>
    <row r="51" spans="1:257" s="16" customFormat="1" ht="84.75" customHeight="1">
      <c r="A51" s="3" t="s">
        <v>131</v>
      </c>
      <c r="B51" s="32"/>
      <c r="C51" s="5" t="s">
        <v>132</v>
      </c>
      <c r="D51" s="4"/>
      <c r="E51" s="3"/>
      <c r="F51" s="38">
        <f>SUM(F52:F53)</f>
        <v>7716.31</v>
      </c>
      <c r="G51" s="38">
        <f t="shared" ref="G51:J51" si="10">SUM(G52:G53)</f>
        <v>7596.31</v>
      </c>
      <c r="H51" s="38">
        <f t="shared" si="10"/>
        <v>1500</v>
      </c>
      <c r="I51" s="38">
        <f t="shared" si="10"/>
        <v>1500</v>
      </c>
      <c r="J51" s="9">
        <f t="shared" si="10"/>
        <v>0</v>
      </c>
      <c r="K51" s="9"/>
      <c r="L51" s="9">
        <f t="shared" ref="L51" si="11">SUM(L52:L53)</f>
        <v>0</v>
      </c>
      <c r="M51" s="38">
        <f t="shared" ref="M51:N51" si="12">SUM(M52:M53)</f>
        <v>1500</v>
      </c>
      <c r="N51" s="49">
        <f t="shared" si="12"/>
        <v>0</v>
      </c>
      <c r="O51" s="49">
        <f t="shared" ref="O51" si="13">SUM(O52:O53)</f>
        <v>0</v>
      </c>
      <c r="P51" s="49">
        <f t="shared" ref="P51" si="14">SUM(P52:P53)</f>
        <v>0</v>
      </c>
      <c r="Q51" s="9"/>
      <c r="R51" s="4"/>
      <c r="S51" s="14"/>
    </row>
    <row r="52" spans="1:257" s="17" customFormat="1" ht="91.5" customHeight="1">
      <c r="A52" s="3">
        <v>1</v>
      </c>
      <c r="B52" s="3" t="s">
        <v>55</v>
      </c>
      <c r="C52" s="5" t="s">
        <v>133</v>
      </c>
      <c r="D52" s="4" t="s">
        <v>134</v>
      </c>
      <c r="E52" s="12"/>
      <c r="F52" s="37">
        <v>602</v>
      </c>
      <c r="G52" s="37">
        <v>482</v>
      </c>
      <c r="H52" s="37">
        <v>482</v>
      </c>
      <c r="I52" s="37">
        <f t="shared" ref="I52:I63" si="15">SUM(J52:O52)</f>
        <v>482</v>
      </c>
      <c r="J52" s="48"/>
      <c r="K52" s="48"/>
      <c r="L52" s="12"/>
      <c r="M52" s="12">
        <v>482</v>
      </c>
      <c r="N52" s="12"/>
      <c r="O52" s="12"/>
      <c r="P52" s="57"/>
      <c r="Q52" s="9" t="s">
        <v>135</v>
      </c>
      <c r="R52" s="5"/>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62"/>
      <c r="HC52" s="62"/>
      <c r="HD52" s="62"/>
      <c r="HE52" s="62"/>
      <c r="HF52" s="62"/>
      <c r="HG52" s="62"/>
      <c r="HH52" s="62"/>
      <c r="HI52" s="62"/>
      <c r="HJ52" s="62"/>
      <c r="HK52" s="62"/>
      <c r="HL52" s="62"/>
      <c r="HM52" s="62"/>
      <c r="HN52" s="62"/>
      <c r="HO52" s="62"/>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row>
    <row r="53" spans="1:257" s="17" customFormat="1" ht="121.5" customHeight="1">
      <c r="A53" s="3">
        <v>2</v>
      </c>
      <c r="B53" s="3" t="s">
        <v>43</v>
      </c>
      <c r="C53" s="5" t="s">
        <v>136</v>
      </c>
      <c r="D53" s="4" t="s">
        <v>137</v>
      </c>
      <c r="E53" s="12"/>
      <c r="F53" s="37">
        <v>7114.31</v>
      </c>
      <c r="G53" s="37">
        <v>7114.31</v>
      </c>
      <c r="H53" s="12">
        <v>1018</v>
      </c>
      <c r="I53" s="37">
        <f t="shared" si="15"/>
        <v>1018</v>
      </c>
      <c r="J53" s="48"/>
      <c r="K53" s="48"/>
      <c r="L53" s="12"/>
      <c r="M53" s="12">
        <v>1018</v>
      </c>
      <c r="N53" s="12"/>
      <c r="O53" s="12"/>
      <c r="P53" s="57"/>
      <c r="Q53" s="9" t="s">
        <v>135</v>
      </c>
      <c r="R53" s="5"/>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62"/>
      <c r="HH53" s="62"/>
      <c r="HI53" s="62"/>
      <c r="HJ53" s="62"/>
      <c r="HK53" s="62"/>
      <c r="HL53" s="62"/>
      <c r="HM53" s="62"/>
      <c r="HN53" s="62"/>
      <c r="HO53" s="62"/>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row>
    <row r="54" spans="1:257" s="16" customFormat="1" ht="84.75" customHeight="1">
      <c r="A54" s="2" t="s">
        <v>138</v>
      </c>
      <c r="B54" s="2"/>
      <c r="C54" s="33" t="s">
        <v>139</v>
      </c>
      <c r="D54" s="34" t="s">
        <v>140</v>
      </c>
      <c r="E54" s="39"/>
      <c r="F54" s="40"/>
      <c r="G54" s="40"/>
      <c r="H54" s="40"/>
      <c r="I54" s="49">
        <f t="shared" si="15"/>
        <v>745.9</v>
      </c>
      <c r="J54" s="46">
        <f>SUM(J55:J63)</f>
        <v>745.9</v>
      </c>
      <c r="K54" s="46"/>
      <c r="L54" s="50"/>
      <c r="M54" s="50"/>
      <c r="N54" s="50">
        <f t="shared" ref="N54:P54" si="16">SUM(N55:N63)</f>
        <v>0</v>
      </c>
      <c r="O54" s="50">
        <f t="shared" si="16"/>
        <v>0</v>
      </c>
      <c r="P54" s="55">
        <f t="shared" si="16"/>
        <v>0</v>
      </c>
      <c r="Q54" s="9" t="s">
        <v>26</v>
      </c>
      <c r="R54" s="4" t="s">
        <v>27</v>
      </c>
      <c r="S54" s="14"/>
    </row>
    <row r="55" spans="1:257" s="16" customFormat="1" ht="84.75" customHeight="1">
      <c r="A55" s="3">
        <v>1</v>
      </c>
      <c r="B55" s="3" t="s">
        <v>28</v>
      </c>
      <c r="C55" s="5" t="s">
        <v>141</v>
      </c>
      <c r="D55" s="4" t="s">
        <v>142</v>
      </c>
      <c r="E55" s="12"/>
      <c r="F55" s="37"/>
      <c r="G55" s="37"/>
      <c r="H55" s="37"/>
      <c r="I55" s="37">
        <f t="shared" si="15"/>
        <v>11</v>
      </c>
      <c r="J55" s="9">
        <v>11</v>
      </c>
      <c r="K55" s="9"/>
      <c r="L55" s="9"/>
      <c r="M55" s="9"/>
      <c r="N55" s="9"/>
      <c r="O55" s="9"/>
      <c r="P55" s="56"/>
      <c r="Q55" s="9"/>
      <c r="R55" s="4"/>
      <c r="S55" s="14"/>
    </row>
    <row r="56" spans="1:257" s="16" customFormat="1" ht="84.75" customHeight="1">
      <c r="A56" s="3">
        <v>2</v>
      </c>
      <c r="B56" s="3" t="s">
        <v>31</v>
      </c>
      <c r="C56" s="5" t="s">
        <v>143</v>
      </c>
      <c r="D56" s="4" t="s">
        <v>142</v>
      </c>
      <c r="E56" s="12"/>
      <c r="F56" s="37"/>
      <c r="G56" s="37"/>
      <c r="H56" s="37"/>
      <c r="I56" s="37">
        <f t="shared" si="15"/>
        <v>11</v>
      </c>
      <c r="J56" s="9">
        <v>11</v>
      </c>
      <c r="K56" s="9"/>
      <c r="L56" s="9"/>
      <c r="M56" s="9"/>
      <c r="N56" s="9"/>
      <c r="O56" s="9"/>
      <c r="P56" s="56"/>
      <c r="Q56" s="9"/>
      <c r="R56" s="4"/>
      <c r="S56" s="14"/>
    </row>
    <row r="57" spans="1:257" s="16" customFormat="1" ht="84.75" customHeight="1">
      <c r="A57" s="3">
        <v>3</v>
      </c>
      <c r="B57" s="3" t="s">
        <v>37</v>
      </c>
      <c r="C57" s="5" t="s">
        <v>144</v>
      </c>
      <c r="D57" s="4" t="s">
        <v>145</v>
      </c>
      <c r="E57" s="12"/>
      <c r="F57" s="37"/>
      <c r="G57" s="37"/>
      <c r="H57" s="37"/>
      <c r="I57" s="37">
        <f t="shared" si="15"/>
        <v>70.400000000000006</v>
      </c>
      <c r="J57" s="9">
        <v>70.400000000000006</v>
      </c>
      <c r="K57" s="9"/>
      <c r="L57" s="9"/>
      <c r="M57" s="9"/>
      <c r="N57" s="9"/>
      <c r="O57" s="9"/>
      <c r="P57" s="56"/>
      <c r="Q57" s="9"/>
      <c r="R57" s="4"/>
      <c r="S57" s="14"/>
    </row>
    <row r="58" spans="1:257" s="16" customFormat="1" ht="84.75" customHeight="1">
      <c r="A58" s="3">
        <v>4</v>
      </c>
      <c r="B58" s="3" t="s">
        <v>40</v>
      </c>
      <c r="C58" s="5" t="s">
        <v>146</v>
      </c>
      <c r="D58" s="4" t="s">
        <v>147</v>
      </c>
      <c r="E58" s="12"/>
      <c r="F58" s="37"/>
      <c r="G58" s="37"/>
      <c r="H58" s="37"/>
      <c r="I58" s="37">
        <f t="shared" si="15"/>
        <v>87</v>
      </c>
      <c r="J58" s="9">
        <v>87</v>
      </c>
      <c r="K58" s="9"/>
      <c r="L58" s="9"/>
      <c r="M58" s="9"/>
      <c r="N58" s="9"/>
      <c r="O58" s="9"/>
      <c r="P58" s="56"/>
      <c r="Q58" s="9"/>
      <c r="R58" s="4"/>
      <c r="S58" s="14"/>
    </row>
    <row r="59" spans="1:257" s="16" customFormat="1" ht="84.75" customHeight="1">
      <c r="A59" s="3">
        <v>5</v>
      </c>
      <c r="B59" s="3" t="s">
        <v>43</v>
      </c>
      <c r="C59" s="5" t="s">
        <v>148</v>
      </c>
      <c r="D59" s="4" t="s">
        <v>149</v>
      </c>
      <c r="E59" s="12"/>
      <c r="F59" s="37"/>
      <c r="G59" s="37"/>
      <c r="H59" s="37"/>
      <c r="I59" s="37">
        <f t="shared" si="15"/>
        <v>155</v>
      </c>
      <c r="J59" s="9">
        <v>155</v>
      </c>
      <c r="K59" s="9"/>
      <c r="L59" s="9"/>
      <c r="M59" s="9"/>
      <c r="N59" s="9"/>
      <c r="O59" s="9"/>
      <c r="P59" s="56"/>
      <c r="Q59" s="9"/>
      <c r="R59" s="4"/>
      <c r="S59" s="14"/>
    </row>
    <row r="60" spans="1:257" s="16" customFormat="1" ht="84.75" customHeight="1">
      <c r="A60" s="3">
        <v>6</v>
      </c>
      <c r="B60" s="3" t="s">
        <v>46</v>
      </c>
      <c r="C60" s="5" t="s">
        <v>150</v>
      </c>
      <c r="D60" s="4" t="s">
        <v>151</v>
      </c>
      <c r="E60" s="12"/>
      <c r="F60" s="37"/>
      <c r="G60" s="37"/>
      <c r="H60" s="37"/>
      <c r="I60" s="37">
        <f t="shared" si="15"/>
        <v>126.5</v>
      </c>
      <c r="J60" s="9">
        <v>126.5</v>
      </c>
      <c r="K60" s="9"/>
      <c r="L60" s="9"/>
      <c r="M60" s="9"/>
      <c r="N60" s="9"/>
      <c r="O60" s="9"/>
      <c r="P60" s="56"/>
      <c r="Q60" s="9"/>
      <c r="R60" s="4"/>
      <c r="S60" s="14"/>
    </row>
    <row r="61" spans="1:257" s="16" customFormat="1" ht="84.75" customHeight="1">
      <c r="A61" s="3">
        <v>7</v>
      </c>
      <c r="B61" s="3" t="s">
        <v>49</v>
      </c>
      <c r="C61" s="5" t="s">
        <v>152</v>
      </c>
      <c r="D61" s="4" t="s">
        <v>153</v>
      </c>
      <c r="E61" s="12"/>
      <c r="F61" s="37"/>
      <c r="G61" s="37"/>
      <c r="H61" s="37"/>
      <c r="I61" s="37">
        <f t="shared" si="15"/>
        <v>102</v>
      </c>
      <c r="J61" s="9">
        <v>102</v>
      </c>
      <c r="K61" s="9"/>
      <c r="L61" s="9"/>
      <c r="M61" s="9"/>
      <c r="N61" s="9"/>
      <c r="O61" s="9"/>
      <c r="P61" s="56"/>
      <c r="Q61" s="9"/>
      <c r="R61" s="4"/>
      <c r="S61" s="14"/>
    </row>
    <row r="62" spans="1:257" s="16" customFormat="1" ht="84.75" customHeight="1">
      <c r="A62" s="3">
        <v>8</v>
      </c>
      <c r="B62" s="3" t="s">
        <v>52</v>
      </c>
      <c r="C62" s="5" t="s">
        <v>154</v>
      </c>
      <c r="D62" s="4" t="s">
        <v>155</v>
      </c>
      <c r="E62" s="12"/>
      <c r="F62" s="37"/>
      <c r="G62" s="37"/>
      <c r="H62" s="37"/>
      <c r="I62" s="37">
        <f t="shared" si="15"/>
        <v>97</v>
      </c>
      <c r="J62" s="9">
        <v>97</v>
      </c>
      <c r="K62" s="9"/>
      <c r="L62" s="9"/>
      <c r="M62" s="9"/>
      <c r="N62" s="9"/>
      <c r="O62" s="9"/>
      <c r="P62" s="56"/>
      <c r="Q62" s="9"/>
      <c r="R62" s="4"/>
      <c r="S62" s="14"/>
    </row>
    <row r="63" spans="1:257" s="16" customFormat="1" ht="84.75" customHeight="1">
      <c r="A63" s="3">
        <v>9</v>
      </c>
      <c r="B63" s="3" t="s">
        <v>55</v>
      </c>
      <c r="C63" s="5" t="s">
        <v>156</v>
      </c>
      <c r="D63" s="4" t="s">
        <v>157</v>
      </c>
      <c r="E63" s="12"/>
      <c r="F63" s="37"/>
      <c r="G63" s="37"/>
      <c r="H63" s="37"/>
      <c r="I63" s="37">
        <f t="shared" si="15"/>
        <v>86</v>
      </c>
      <c r="J63" s="9">
        <v>86</v>
      </c>
      <c r="K63" s="9"/>
      <c r="L63" s="9"/>
      <c r="M63" s="9"/>
      <c r="N63" s="9"/>
      <c r="O63" s="9"/>
      <c r="P63" s="56"/>
      <c r="Q63" s="9"/>
      <c r="R63" s="4"/>
      <c r="S63" s="14"/>
    </row>
    <row r="64" spans="1:257" s="16" customFormat="1" ht="84.75" customHeight="1">
      <c r="A64" s="30" t="s">
        <v>158</v>
      </c>
      <c r="B64" s="30"/>
      <c r="C64" s="31" t="s">
        <v>159</v>
      </c>
      <c r="D64" s="31"/>
      <c r="E64" s="30">
        <f>E65+E76</f>
        <v>2385.1999999999998</v>
      </c>
      <c r="F64" s="41"/>
      <c r="G64" s="41"/>
      <c r="H64" s="41">
        <f t="shared" ref="H64:P64" si="17">H65+H76</f>
        <v>0</v>
      </c>
      <c r="I64" s="50">
        <f t="shared" si="17"/>
        <v>66144.800000000003</v>
      </c>
      <c r="J64" s="51">
        <f t="shared" si="17"/>
        <v>66144.800000000003</v>
      </c>
      <c r="K64" s="51"/>
      <c r="L64" s="41">
        <f t="shared" si="17"/>
        <v>0</v>
      </c>
      <c r="M64" s="41">
        <f t="shared" si="17"/>
        <v>0</v>
      </c>
      <c r="N64" s="41">
        <f t="shared" si="17"/>
        <v>0</v>
      </c>
      <c r="O64" s="41">
        <f t="shared" si="17"/>
        <v>0</v>
      </c>
      <c r="P64" s="55">
        <f t="shared" si="17"/>
        <v>0</v>
      </c>
      <c r="Q64" s="58"/>
      <c r="R64" s="31"/>
      <c r="S64" s="14"/>
    </row>
    <row r="65" spans="1:72" s="15" customFormat="1" ht="111" customHeight="1">
      <c r="A65" s="3" t="s">
        <v>23</v>
      </c>
      <c r="B65" s="3"/>
      <c r="C65" s="5" t="s">
        <v>160</v>
      </c>
      <c r="D65" s="4" t="s">
        <v>161</v>
      </c>
      <c r="E65" s="12">
        <v>2385.1999999999998</v>
      </c>
      <c r="F65" s="37"/>
      <c r="G65" s="37"/>
      <c r="H65" s="37"/>
      <c r="I65" s="37">
        <f t="shared" ref="I65:I96" si="18">SUM(J65:O65)</f>
        <v>45194.2</v>
      </c>
      <c r="J65" s="11">
        <f>SUM(J66:J75)</f>
        <v>45194.2</v>
      </c>
      <c r="K65" s="11"/>
      <c r="L65" s="9">
        <f t="shared" ref="L65" si="19">SUM(L66:L75)</f>
        <v>0</v>
      </c>
      <c r="M65" s="9">
        <f t="shared" ref="M65" si="20">SUM(M66:M75)</f>
        <v>0</v>
      </c>
      <c r="N65" s="9">
        <f t="shared" ref="N65" si="21">SUM(N66:N75)</f>
        <v>0</v>
      </c>
      <c r="O65" s="9">
        <f t="shared" ref="O65" si="22">SUM(O66:O75)</f>
        <v>0</v>
      </c>
      <c r="P65" s="56"/>
      <c r="Q65" s="9" t="s">
        <v>26</v>
      </c>
      <c r="R65" s="4" t="s">
        <v>27</v>
      </c>
      <c r="S65" s="1"/>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row>
    <row r="66" spans="1:72" s="15" customFormat="1" ht="84.75" customHeight="1">
      <c r="A66" s="3">
        <v>1</v>
      </c>
      <c r="B66" s="3" t="s">
        <v>28</v>
      </c>
      <c r="C66" s="5" t="s">
        <v>162</v>
      </c>
      <c r="D66" s="4" t="s">
        <v>163</v>
      </c>
      <c r="E66" s="12"/>
      <c r="F66" s="37"/>
      <c r="G66" s="37"/>
      <c r="H66" s="37"/>
      <c r="I66" s="37">
        <f t="shared" si="18"/>
        <v>2759.3</v>
      </c>
      <c r="J66" s="9">
        <v>2759.3</v>
      </c>
      <c r="K66" s="9"/>
      <c r="L66" s="9"/>
      <c r="M66" s="9"/>
      <c r="N66" s="9"/>
      <c r="O66" s="9"/>
      <c r="P66" s="56"/>
      <c r="Q66" s="9"/>
      <c r="R66" s="4"/>
      <c r="S66" s="1"/>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row>
    <row r="67" spans="1:72" s="15" customFormat="1" ht="84.75" customHeight="1">
      <c r="A67" s="3">
        <v>2</v>
      </c>
      <c r="B67" s="3" t="s">
        <v>31</v>
      </c>
      <c r="C67" s="5" t="s">
        <v>164</v>
      </c>
      <c r="D67" s="4" t="s">
        <v>165</v>
      </c>
      <c r="E67" s="12"/>
      <c r="F67" s="37"/>
      <c r="G67" s="37"/>
      <c r="H67" s="37"/>
      <c r="I67" s="37">
        <f t="shared" si="18"/>
        <v>2289</v>
      </c>
      <c r="J67" s="9">
        <v>2289</v>
      </c>
      <c r="K67" s="9"/>
      <c r="L67" s="9"/>
      <c r="M67" s="9"/>
      <c r="N67" s="9"/>
      <c r="O67" s="9"/>
      <c r="P67" s="56"/>
      <c r="Q67" s="9"/>
      <c r="R67" s="4"/>
      <c r="S67" s="1"/>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row>
    <row r="68" spans="1:72" s="15" customFormat="1" ht="84.75" customHeight="1">
      <c r="A68" s="3">
        <v>3</v>
      </c>
      <c r="B68" s="3" t="s">
        <v>34</v>
      </c>
      <c r="C68" s="5" t="s">
        <v>166</v>
      </c>
      <c r="D68" s="4" t="s">
        <v>167</v>
      </c>
      <c r="E68" s="12"/>
      <c r="F68" s="37"/>
      <c r="G68" s="37"/>
      <c r="H68" s="37"/>
      <c r="I68" s="37">
        <f t="shared" si="18"/>
        <v>4479.6000000000004</v>
      </c>
      <c r="J68" s="9">
        <v>4479.6000000000004</v>
      </c>
      <c r="K68" s="9"/>
      <c r="L68" s="9"/>
      <c r="M68" s="9"/>
      <c r="N68" s="9"/>
      <c r="O68" s="9"/>
      <c r="P68" s="56"/>
      <c r="Q68" s="9"/>
      <c r="R68" s="4"/>
      <c r="S68" s="1"/>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row>
    <row r="69" spans="1:72" s="15" customFormat="1" ht="84.75" customHeight="1">
      <c r="A69" s="3">
        <v>4</v>
      </c>
      <c r="B69" s="3" t="s">
        <v>37</v>
      </c>
      <c r="C69" s="5" t="s">
        <v>168</v>
      </c>
      <c r="D69" s="4" t="s">
        <v>169</v>
      </c>
      <c r="E69" s="12"/>
      <c r="F69" s="37"/>
      <c r="G69" s="37"/>
      <c r="H69" s="37"/>
      <c r="I69" s="37">
        <f t="shared" si="18"/>
        <v>3706.5</v>
      </c>
      <c r="J69" s="9">
        <v>3706.5</v>
      </c>
      <c r="K69" s="9"/>
      <c r="L69" s="9"/>
      <c r="M69" s="9"/>
      <c r="N69" s="9"/>
      <c r="O69" s="9"/>
      <c r="P69" s="56"/>
      <c r="Q69" s="9"/>
      <c r="R69" s="4"/>
      <c r="S69" s="1"/>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row>
    <row r="70" spans="1:72" s="15" customFormat="1" ht="84.75" customHeight="1">
      <c r="A70" s="3">
        <v>5</v>
      </c>
      <c r="B70" s="3" t="s">
        <v>40</v>
      </c>
      <c r="C70" s="5" t="s">
        <v>170</v>
      </c>
      <c r="D70" s="4" t="s">
        <v>171</v>
      </c>
      <c r="E70" s="12"/>
      <c r="F70" s="37"/>
      <c r="G70" s="37"/>
      <c r="H70" s="37"/>
      <c r="I70" s="37">
        <f t="shared" si="18"/>
        <v>4993.8</v>
      </c>
      <c r="J70" s="9">
        <v>4993.8</v>
      </c>
      <c r="K70" s="9"/>
      <c r="L70" s="9"/>
      <c r="M70" s="9"/>
      <c r="N70" s="9"/>
      <c r="O70" s="9"/>
      <c r="P70" s="56"/>
      <c r="Q70" s="9"/>
      <c r="R70" s="4"/>
      <c r="S70" s="1"/>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row>
    <row r="71" spans="1:72" s="15" customFormat="1" ht="84.75" customHeight="1">
      <c r="A71" s="3">
        <v>6</v>
      </c>
      <c r="B71" s="3" t="s">
        <v>43</v>
      </c>
      <c r="C71" s="5" t="s">
        <v>172</v>
      </c>
      <c r="D71" s="4" t="s">
        <v>173</v>
      </c>
      <c r="E71" s="12"/>
      <c r="F71" s="37"/>
      <c r="G71" s="37"/>
      <c r="H71" s="37"/>
      <c r="I71" s="37">
        <f t="shared" si="18"/>
        <v>4983.7</v>
      </c>
      <c r="J71" s="9">
        <v>4983.7</v>
      </c>
      <c r="K71" s="9"/>
      <c r="L71" s="9"/>
      <c r="M71" s="9"/>
      <c r="N71" s="9"/>
      <c r="O71" s="9"/>
      <c r="P71" s="56"/>
      <c r="Q71" s="9"/>
      <c r="R71" s="4"/>
      <c r="S71" s="1"/>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row>
    <row r="72" spans="1:72" s="15" customFormat="1" ht="84.75" customHeight="1">
      <c r="A72" s="3">
        <v>7</v>
      </c>
      <c r="B72" s="3" t="s">
        <v>46</v>
      </c>
      <c r="C72" s="5" t="s">
        <v>174</v>
      </c>
      <c r="D72" s="4" t="s">
        <v>175</v>
      </c>
      <c r="E72" s="12"/>
      <c r="F72" s="37"/>
      <c r="G72" s="37"/>
      <c r="H72" s="37"/>
      <c r="I72" s="37">
        <f t="shared" si="18"/>
        <v>4583.5</v>
      </c>
      <c r="J72" s="9">
        <v>4583.5</v>
      </c>
      <c r="K72" s="9"/>
      <c r="L72" s="9"/>
      <c r="M72" s="9"/>
      <c r="N72" s="9"/>
      <c r="O72" s="9"/>
      <c r="P72" s="56"/>
      <c r="Q72" s="9"/>
      <c r="R72" s="4"/>
      <c r="S72" s="1"/>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row>
    <row r="73" spans="1:72" s="15" customFormat="1" ht="84.75" customHeight="1">
      <c r="A73" s="3">
        <v>8</v>
      </c>
      <c r="B73" s="3" t="s">
        <v>49</v>
      </c>
      <c r="C73" s="5" t="s">
        <v>176</v>
      </c>
      <c r="D73" s="4" t="s">
        <v>177</v>
      </c>
      <c r="E73" s="12"/>
      <c r="F73" s="37"/>
      <c r="G73" s="37"/>
      <c r="H73" s="37"/>
      <c r="I73" s="37">
        <f t="shared" si="18"/>
        <v>6547.8</v>
      </c>
      <c r="J73" s="9">
        <v>6547.8</v>
      </c>
      <c r="K73" s="9"/>
      <c r="L73" s="9"/>
      <c r="M73" s="9"/>
      <c r="N73" s="9"/>
      <c r="O73" s="9"/>
      <c r="P73" s="56"/>
      <c r="Q73" s="9"/>
      <c r="R73" s="4"/>
      <c r="S73" s="1"/>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row>
    <row r="74" spans="1:72" s="15" customFormat="1" ht="84.75" customHeight="1">
      <c r="A74" s="3">
        <v>9</v>
      </c>
      <c r="B74" s="3" t="s">
        <v>52</v>
      </c>
      <c r="C74" s="5" t="s">
        <v>178</v>
      </c>
      <c r="D74" s="4" t="s">
        <v>179</v>
      </c>
      <c r="E74" s="12"/>
      <c r="F74" s="37"/>
      <c r="G74" s="37"/>
      <c r="H74" s="37"/>
      <c r="I74" s="37">
        <f t="shared" si="18"/>
        <v>4223</v>
      </c>
      <c r="J74" s="9">
        <v>4223</v>
      </c>
      <c r="K74" s="9"/>
      <c r="L74" s="9"/>
      <c r="M74" s="9"/>
      <c r="N74" s="9"/>
      <c r="O74" s="9"/>
      <c r="P74" s="56"/>
      <c r="Q74" s="9"/>
      <c r="R74" s="4"/>
      <c r="S74" s="1"/>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row>
    <row r="75" spans="1:72" s="15" customFormat="1" ht="84.75" customHeight="1">
      <c r="A75" s="3">
        <v>10</v>
      </c>
      <c r="B75" s="3" t="s">
        <v>55</v>
      </c>
      <c r="C75" s="5" t="s">
        <v>180</v>
      </c>
      <c r="D75" s="4" t="s">
        <v>181</v>
      </c>
      <c r="E75" s="12"/>
      <c r="F75" s="37"/>
      <c r="G75" s="37"/>
      <c r="H75" s="37"/>
      <c r="I75" s="37">
        <f t="shared" si="18"/>
        <v>6628</v>
      </c>
      <c r="J75" s="9">
        <v>6628</v>
      </c>
      <c r="K75" s="9"/>
      <c r="L75" s="9"/>
      <c r="M75" s="9"/>
      <c r="N75" s="9"/>
      <c r="O75" s="9"/>
      <c r="P75" s="56"/>
      <c r="Q75" s="9"/>
      <c r="R75" s="4"/>
      <c r="S75" s="1"/>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row>
    <row r="76" spans="1:72" s="15" customFormat="1" ht="84.75" customHeight="1">
      <c r="A76" s="3" t="s">
        <v>58</v>
      </c>
      <c r="B76" s="63"/>
      <c r="C76" s="5" t="s">
        <v>182</v>
      </c>
      <c r="D76" s="64"/>
      <c r="E76" s="3"/>
      <c r="F76" s="9"/>
      <c r="G76" s="9"/>
      <c r="H76" s="9"/>
      <c r="I76" s="37">
        <f t="shared" si="18"/>
        <v>20950.599999999999</v>
      </c>
      <c r="J76" s="11">
        <f>SUM(J77:J81)</f>
        <v>20950.599999999999</v>
      </c>
      <c r="K76" s="11"/>
      <c r="L76" s="9">
        <f t="shared" ref="L76:P76" si="23">SUM(L77:L81)</f>
        <v>0</v>
      </c>
      <c r="M76" s="9">
        <f t="shared" si="23"/>
        <v>0</v>
      </c>
      <c r="N76" s="9">
        <f t="shared" si="23"/>
        <v>0</v>
      </c>
      <c r="O76" s="9">
        <f t="shared" si="23"/>
        <v>0</v>
      </c>
      <c r="P76" s="56">
        <f t="shared" si="23"/>
        <v>0</v>
      </c>
      <c r="Q76" s="9"/>
      <c r="R76" s="4"/>
      <c r="S76" s="1"/>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row>
    <row r="77" spans="1:72" s="18" customFormat="1" ht="84.75" customHeight="1">
      <c r="A77" s="3">
        <v>1</v>
      </c>
      <c r="B77" s="3" t="s">
        <v>183</v>
      </c>
      <c r="C77" s="5" t="s">
        <v>184</v>
      </c>
      <c r="D77" s="4" t="s">
        <v>185</v>
      </c>
      <c r="E77" s="3"/>
      <c r="F77" s="9"/>
      <c r="G77" s="9"/>
      <c r="H77" s="9"/>
      <c r="I77" s="37">
        <f>SUM(J77:P77)</f>
        <v>9492.2000000000007</v>
      </c>
      <c r="J77" s="9">
        <v>9492.2000000000007</v>
      </c>
      <c r="K77" s="9"/>
      <c r="L77" s="9"/>
      <c r="M77" s="9">
        <v>0</v>
      </c>
      <c r="N77" s="9">
        <v>0</v>
      </c>
      <c r="O77" s="9">
        <v>0</v>
      </c>
      <c r="P77" s="56">
        <v>0</v>
      </c>
      <c r="Q77" s="9" t="s">
        <v>186</v>
      </c>
      <c r="R77" s="4"/>
      <c r="S77" s="1"/>
    </row>
    <row r="78" spans="1:72" s="18" customFormat="1" ht="84.75" customHeight="1">
      <c r="A78" s="3">
        <v>2</v>
      </c>
      <c r="B78" s="3" t="s">
        <v>183</v>
      </c>
      <c r="C78" s="5" t="s">
        <v>187</v>
      </c>
      <c r="D78" s="4" t="s">
        <v>188</v>
      </c>
      <c r="E78" s="3">
        <v>0</v>
      </c>
      <c r="F78" s="9"/>
      <c r="G78" s="9"/>
      <c r="H78" s="9"/>
      <c r="I78" s="37">
        <f>SUM(J78:P78)</f>
        <v>2702.4</v>
      </c>
      <c r="J78" s="9">
        <v>2702.4</v>
      </c>
      <c r="K78" s="9"/>
      <c r="L78" s="9"/>
      <c r="M78" s="9">
        <v>0</v>
      </c>
      <c r="N78" s="9">
        <v>0</v>
      </c>
      <c r="O78" s="9">
        <v>0</v>
      </c>
      <c r="P78" s="56">
        <v>0</v>
      </c>
      <c r="Q78" s="9" t="s">
        <v>186</v>
      </c>
      <c r="R78" s="4"/>
      <c r="S78" s="1"/>
    </row>
    <row r="79" spans="1:72" s="18" customFormat="1" ht="101.25">
      <c r="A79" s="3">
        <v>3</v>
      </c>
      <c r="B79" s="3" t="s">
        <v>183</v>
      </c>
      <c r="C79" s="5" t="s">
        <v>189</v>
      </c>
      <c r="D79" s="4" t="s">
        <v>190</v>
      </c>
      <c r="E79" s="3"/>
      <c r="F79" s="9"/>
      <c r="G79" s="9"/>
      <c r="H79" s="9"/>
      <c r="I79" s="37">
        <f t="shared" si="18"/>
        <v>8360</v>
      </c>
      <c r="J79" s="9">
        <v>8360</v>
      </c>
      <c r="K79" s="9"/>
      <c r="L79" s="9"/>
      <c r="M79" s="9"/>
      <c r="N79" s="9"/>
      <c r="O79" s="9"/>
      <c r="P79" s="56"/>
      <c r="Q79" s="9" t="s">
        <v>186</v>
      </c>
      <c r="R79" s="4"/>
      <c r="S79" s="1"/>
    </row>
    <row r="80" spans="1:72" s="18" customFormat="1" ht="141.75">
      <c r="A80" s="3">
        <v>4</v>
      </c>
      <c r="B80" s="3" t="s">
        <v>191</v>
      </c>
      <c r="C80" s="5" t="s">
        <v>192</v>
      </c>
      <c r="D80" s="4" t="s">
        <v>193</v>
      </c>
      <c r="E80" s="3"/>
      <c r="F80" s="9"/>
      <c r="G80" s="9"/>
      <c r="H80" s="9"/>
      <c r="I80" s="37">
        <f t="shared" si="18"/>
        <v>86</v>
      </c>
      <c r="J80" s="9">
        <v>86</v>
      </c>
      <c r="K80" s="9"/>
      <c r="L80" s="9"/>
      <c r="M80" s="9">
        <v>0</v>
      </c>
      <c r="N80" s="9">
        <v>0</v>
      </c>
      <c r="O80" s="9">
        <v>0</v>
      </c>
      <c r="P80" s="56">
        <v>0</v>
      </c>
      <c r="Q80" s="9" t="s">
        <v>194</v>
      </c>
      <c r="R80" s="4"/>
      <c r="S80" s="1"/>
    </row>
    <row r="81" spans="1:19" s="18" customFormat="1" ht="101.25">
      <c r="A81" s="3">
        <v>5</v>
      </c>
      <c r="B81" s="3" t="s">
        <v>191</v>
      </c>
      <c r="C81" s="5" t="s">
        <v>195</v>
      </c>
      <c r="D81" s="4" t="s">
        <v>196</v>
      </c>
      <c r="E81" s="3"/>
      <c r="F81" s="9"/>
      <c r="G81" s="9"/>
      <c r="H81" s="9"/>
      <c r="I81" s="37">
        <f t="shared" si="18"/>
        <v>310</v>
      </c>
      <c r="J81" s="9">
        <v>310</v>
      </c>
      <c r="K81" s="9"/>
      <c r="L81" s="9"/>
      <c r="M81" s="9">
        <v>0</v>
      </c>
      <c r="N81" s="9">
        <v>0</v>
      </c>
      <c r="O81" s="9">
        <v>0</v>
      </c>
      <c r="P81" s="56">
        <v>0</v>
      </c>
      <c r="Q81" s="9" t="s">
        <v>194</v>
      </c>
      <c r="R81" s="4"/>
      <c r="S81" s="1"/>
    </row>
    <row r="82" spans="1:19" s="16" customFormat="1" ht="84.75" customHeight="1">
      <c r="A82" s="30" t="s">
        <v>197</v>
      </c>
      <c r="B82" s="30"/>
      <c r="C82" s="31" t="s">
        <v>198</v>
      </c>
      <c r="D82" s="31"/>
      <c r="E82" s="30"/>
      <c r="F82" s="41"/>
      <c r="G82" s="41"/>
      <c r="H82" s="41"/>
      <c r="I82" s="50">
        <f t="shared" si="18"/>
        <v>58970.7</v>
      </c>
      <c r="J82" s="50">
        <f>SUM(J83:J89)</f>
        <v>58970.7</v>
      </c>
      <c r="K82" s="50"/>
      <c r="L82" s="41">
        <f t="shared" ref="L82" si="24">SUM(L83:L89)</f>
        <v>0</v>
      </c>
      <c r="M82" s="41">
        <f t="shared" ref="M82" si="25">SUM(M83:M89)</f>
        <v>0</v>
      </c>
      <c r="N82" s="41">
        <f t="shared" ref="N82" si="26">SUM(N83:N89)</f>
        <v>0</v>
      </c>
      <c r="O82" s="41">
        <f t="shared" ref="O82" si="27">SUM(O83:O89)</f>
        <v>0</v>
      </c>
      <c r="P82" s="55"/>
      <c r="Q82" s="58"/>
      <c r="R82" s="31"/>
      <c r="S82" s="14"/>
    </row>
    <row r="83" spans="1:19" s="18" customFormat="1" ht="84.75" customHeight="1">
      <c r="A83" s="3">
        <v>1</v>
      </c>
      <c r="B83" s="3" t="s">
        <v>199</v>
      </c>
      <c r="C83" s="5" t="s">
        <v>200</v>
      </c>
      <c r="D83" s="4" t="s">
        <v>201</v>
      </c>
      <c r="E83" s="3"/>
      <c r="F83" s="9"/>
      <c r="G83" s="9"/>
      <c r="H83" s="9"/>
      <c r="I83" s="37">
        <f t="shared" si="18"/>
        <v>37170</v>
      </c>
      <c r="J83" s="9">
        <v>37170</v>
      </c>
      <c r="K83" s="9"/>
      <c r="L83" s="9"/>
      <c r="M83" s="9">
        <v>0</v>
      </c>
      <c r="N83" s="9">
        <v>0</v>
      </c>
      <c r="O83" s="9">
        <v>0</v>
      </c>
      <c r="P83" s="56"/>
      <c r="Q83" s="9" t="s">
        <v>186</v>
      </c>
      <c r="R83" s="4"/>
      <c r="S83" s="1"/>
    </row>
    <row r="84" spans="1:19" s="18" customFormat="1" ht="84.75" customHeight="1">
      <c r="A84" s="3">
        <v>2</v>
      </c>
      <c r="B84" s="3" t="s">
        <v>199</v>
      </c>
      <c r="C84" s="5" t="s">
        <v>202</v>
      </c>
      <c r="D84" s="4" t="s">
        <v>203</v>
      </c>
      <c r="E84" s="3"/>
      <c r="F84" s="9"/>
      <c r="G84" s="9"/>
      <c r="H84" s="9"/>
      <c r="I84" s="37">
        <f t="shared" si="18"/>
        <v>9501</v>
      </c>
      <c r="J84" s="9">
        <v>9501</v>
      </c>
      <c r="K84" s="9"/>
      <c r="L84" s="9"/>
      <c r="M84" s="9">
        <v>0</v>
      </c>
      <c r="N84" s="9">
        <v>0</v>
      </c>
      <c r="O84" s="9">
        <v>0</v>
      </c>
      <c r="P84" s="56"/>
      <c r="Q84" s="9" t="s">
        <v>186</v>
      </c>
      <c r="R84" s="4"/>
      <c r="S84" s="1"/>
    </row>
    <row r="85" spans="1:19" s="18" customFormat="1" ht="84.75" customHeight="1">
      <c r="A85" s="3">
        <v>3</v>
      </c>
      <c r="B85" s="3" t="s">
        <v>191</v>
      </c>
      <c r="C85" s="5" t="s">
        <v>204</v>
      </c>
      <c r="D85" s="4" t="s">
        <v>205</v>
      </c>
      <c r="E85" s="3"/>
      <c r="F85" s="9"/>
      <c r="G85" s="9"/>
      <c r="H85" s="9"/>
      <c r="I85" s="37">
        <f t="shared" si="18"/>
        <v>1365.3</v>
      </c>
      <c r="J85" s="9">
        <v>1365.3</v>
      </c>
      <c r="K85" s="9"/>
      <c r="L85" s="9"/>
      <c r="M85" s="9"/>
      <c r="N85" s="9"/>
      <c r="O85" s="9"/>
      <c r="P85" s="56"/>
      <c r="Q85" s="9" t="s">
        <v>194</v>
      </c>
      <c r="R85" s="5" t="s">
        <v>206</v>
      </c>
      <c r="S85" s="1"/>
    </row>
    <row r="86" spans="1:19" s="18" customFormat="1" ht="84.75" customHeight="1">
      <c r="A86" s="3">
        <v>4</v>
      </c>
      <c r="B86" s="3" t="s">
        <v>191</v>
      </c>
      <c r="C86" s="5" t="s">
        <v>207</v>
      </c>
      <c r="D86" s="4" t="s">
        <v>208</v>
      </c>
      <c r="E86" s="3"/>
      <c r="F86" s="9"/>
      <c r="G86" s="9"/>
      <c r="H86" s="9"/>
      <c r="I86" s="37">
        <f t="shared" si="18"/>
        <v>1362.4</v>
      </c>
      <c r="J86" s="47">
        <v>1362.4</v>
      </c>
      <c r="K86" s="47"/>
      <c r="L86" s="9"/>
      <c r="M86" s="9">
        <v>0</v>
      </c>
      <c r="N86" s="9">
        <v>0</v>
      </c>
      <c r="O86" s="9">
        <v>0</v>
      </c>
      <c r="P86" s="56"/>
      <c r="Q86" s="9" t="s">
        <v>194</v>
      </c>
      <c r="R86" s="5" t="s">
        <v>206</v>
      </c>
      <c r="S86" s="1"/>
    </row>
    <row r="87" spans="1:19" s="18" customFormat="1" ht="84.75" customHeight="1">
      <c r="A87" s="3">
        <v>5</v>
      </c>
      <c r="B87" s="3" t="s">
        <v>191</v>
      </c>
      <c r="C87" s="5" t="s">
        <v>209</v>
      </c>
      <c r="D87" s="4" t="s">
        <v>210</v>
      </c>
      <c r="E87" s="3"/>
      <c r="F87" s="9"/>
      <c r="G87" s="9"/>
      <c r="H87" s="9"/>
      <c r="I87" s="37">
        <f t="shared" si="18"/>
        <v>3500</v>
      </c>
      <c r="J87" s="9">
        <v>3500</v>
      </c>
      <c r="K87" s="9"/>
      <c r="L87" s="9"/>
      <c r="M87" s="9"/>
      <c r="N87" s="9"/>
      <c r="O87" s="9"/>
      <c r="P87" s="56"/>
      <c r="Q87" s="9" t="s">
        <v>211</v>
      </c>
      <c r="R87" s="5"/>
      <c r="S87" s="1"/>
    </row>
    <row r="88" spans="1:19" s="18" customFormat="1" ht="84.75" customHeight="1">
      <c r="A88" s="3">
        <v>6</v>
      </c>
      <c r="B88" s="3" t="s">
        <v>191</v>
      </c>
      <c r="C88" s="5" t="s">
        <v>212</v>
      </c>
      <c r="D88" s="4" t="s">
        <v>213</v>
      </c>
      <c r="E88" s="3"/>
      <c r="F88" s="9"/>
      <c r="G88" s="9"/>
      <c r="H88" s="9"/>
      <c r="I88" s="37">
        <f t="shared" si="18"/>
        <v>2800</v>
      </c>
      <c r="J88" s="9">
        <v>2800</v>
      </c>
      <c r="K88" s="9"/>
      <c r="L88" s="9"/>
      <c r="M88" s="9"/>
      <c r="N88" s="9"/>
      <c r="O88" s="9"/>
      <c r="P88" s="56"/>
      <c r="Q88" s="9" t="s">
        <v>214</v>
      </c>
      <c r="R88" s="5"/>
      <c r="S88" s="1"/>
    </row>
    <row r="89" spans="1:19" s="18" customFormat="1" ht="84.75" customHeight="1">
      <c r="A89" s="3">
        <v>7</v>
      </c>
      <c r="B89" s="3" t="s">
        <v>191</v>
      </c>
      <c r="C89" s="5" t="s">
        <v>215</v>
      </c>
      <c r="D89" s="4" t="s">
        <v>216</v>
      </c>
      <c r="E89" s="3"/>
      <c r="F89" s="9"/>
      <c r="G89" s="9"/>
      <c r="H89" s="9"/>
      <c r="I89" s="37">
        <f t="shared" si="18"/>
        <v>3272</v>
      </c>
      <c r="J89" s="67">
        <v>3272</v>
      </c>
      <c r="K89" s="67"/>
      <c r="L89" s="9"/>
      <c r="M89" s="9"/>
      <c r="N89" s="9"/>
      <c r="O89" s="9"/>
      <c r="P89" s="56"/>
      <c r="Q89" s="9" t="s">
        <v>217</v>
      </c>
      <c r="R89" s="5" t="s">
        <v>206</v>
      </c>
      <c r="S89" s="1"/>
    </row>
    <row r="90" spans="1:19" s="16" customFormat="1" ht="84.75" customHeight="1">
      <c r="A90" s="30" t="s">
        <v>218</v>
      </c>
      <c r="B90" s="30"/>
      <c r="C90" s="33" t="s">
        <v>219</v>
      </c>
      <c r="D90" s="31"/>
      <c r="E90" s="30"/>
      <c r="F90" s="41"/>
      <c r="G90" s="41"/>
      <c r="H90" s="41"/>
      <c r="I90" s="68">
        <f t="shared" si="18"/>
        <v>1860</v>
      </c>
      <c r="J90" s="41">
        <f t="shared" ref="J90:P90" si="28">SUM(J91:J94)</f>
        <v>1860</v>
      </c>
      <c r="K90" s="41"/>
      <c r="L90" s="41">
        <f t="shared" si="28"/>
        <v>0</v>
      </c>
      <c r="M90" s="41">
        <f t="shared" si="28"/>
        <v>0</v>
      </c>
      <c r="N90" s="41">
        <f t="shared" si="28"/>
        <v>0</v>
      </c>
      <c r="O90" s="41">
        <f t="shared" si="28"/>
        <v>0</v>
      </c>
      <c r="P90" s="55">
        <f t="shared" si="28"/>
        <v>0</v>
      </c>
      <c r="Q90" s="58"/>
      <c r="R90" s="31"/>
      <c r="S90" s="14"/>
    </row>
    <row r="91" spans="1:19" s="18" customFormat="1" ht="84.75" customHeight="1">
      <c r="A91" s="3">
        <v>1</v>
      </c>
      <c r="B91" s="3" t="s">
        <v>220</v>
      </c>
      <c r="C91" s="5" t="s">
        <v>221</v>
      </c>
      <c r="D91" s="65" t="s">
        <v>222</v>
      </c>
      <c r="E91" s="3"/>
      <c r="F91" s="9"/>
      <c r="G91" s="9"/>
      <c r="H91" s="9"/>
      <c r="I91" s="37">
        <f t="shared" si="18"/>
        <v>600</v>
      </c>
      <c r="J91" s="9">
        <v>600</v>
      </c>
      <c r="K91" s="9"/>
      <c r="L91" s="9"/>
      <c r="M91" s="9">
        <v>0</v>
      </c>
      <c r="N91" s="9">
        <v>0</v>
      </c>
      <c r="O91" s="9">
        <v>0</v>
      </c>
      <c r="P91" s="56"/>
      <c r="Q91" s="9" t="s">
        <v>186</v>
      </c>
      <c r="R91" s="4"/>
      <c r="S91" s="1"/>
    </row>
    <row r="92" spans="1:19" s="18" customFormat="1" ht="84.75" customHeight="1">
      <c r="A92" s="3">
        <v>2</v>
      </c>
      <c r="B92" s="3" t="s">
        <v>223</v>
      </c>
      <c r="C92" s="5" t="s">
        <v>224</v>
      </c>
      <c r="D92" s="4" t="s">
        <v>225</v>
      </c>
      <c r="E92" s="3"/>
      <c r="F92" s="9"/>
      <c r="G92" s="9"/>
      <c r="H92" s="9"/>
      <c r="I92" s="37">
        <f t="shared" si="18"/>
        <v>600</v>
      </c>
      <c r="J92" s="9">
        <v>600</v>
      </c>
      <c r="K92" s="9"/>
      <c r="L92" s="9"/>
      <c r="M92" s="9"/>
      <c r="N92" s="9"/>
      <c r="O92" s="9"/>
      <c r="P92" s="56"/>
      <c r="Q92" s="9" t="s">
        <v>186</v>
      </c>
      <c r="R92" s="4"/>
      <c r="S92" s="1"/>
    </row>
    <row r="93" spans="1:19" s="18" customFormat="1" ht="84.75" customHeight="1">
      <c r="A93" s="3">
        <v>3</v>
      </c>
      <c r="B93" s="3" t="s">
        <v>220</v>
      </c>
      <c r="C93" s="5" t="s">
        <v>226</v>
      </c>
      <c r="D93" s="66" t="s">
        <v>227</v>
      </c>
      <c r="E93" s="3"/>
      <c r="F93" s="9"/>
      <c r="G93" s="9"/>
      <c r="H93" s="9"/>
      <c r="I93" s="37">
        <f t="shared" si="18"/>
        <v>600</v>
      </c>
      <c r="J93" s="9">
        <v>600</v>
      </c>
      <c r="K93" s="9"/>
      <c r="L93" s="9"/>
      <c r="M93" s="9">
        <v>0</v>
      </c>
      <c r="N93" s="9">
        <v>0</v>
      </c>
      <c r="O93" s="9">
        <v>0</v>
      </c>
      <c r="P93" s="56"/>
      <c r="Q93" s="9" t="s">
        <v>186</v>
      </c>
      <c r="R93" s="4"/>
      <c r="S93" s="1"/>
    </row>
    <row r="94" spans="1:19" s="18" customFormat="1" ht="84.75" customHeight="1">
      <c r="A94" s="3">
        <v>4</v>
      </c>
      <c r="B94" s="3" t="s">
        <v>228</v>
      </c>
      <c r="C94" s="5" t="s">
        <v>229</v>
      </c>
      <c r="D94" s="66" t="s">
        <v>230</v>
      </c>
      <c r="E94" s="3"/>
      <c r="F94" s="9"/>
      <c r="G94" s="9"/>
      <c r="H94" s="9"/>
      <c r="I94" s="37">
        <f t="shared" si="18"/>
        <v>60</v>
      </c>
      <c r="J94" s="9">
        <v>60</v>
      </c>
      <c r="K94" s="9"/>
      <c r="L94" s="9"/>
      <c r="M94" s="9">
        <v>0</v>
      </c>
      <c r="N94" s="9">
        <v>0</v>
      </c>
      <c r="O94" s="9">
        <v>0</v>
      </c>
      <c r="P94" s="56"/>
      <c r="Q94" s="9" t="s">
        <v>186</v>
      </c>
      <c r="R94" s="4"/>
      <c r="S94" s="1"/>
    </row>
    <row r="95" spans="1:19" s="16" customFormat="1" ht="84.75" customHeight="1">
      <c r="A95" s="30" t="s">
        <v>231</v>
      </c>
      <c r="B95" s="30"/>
      <c r="C95" s="31" t="s">
        <v>232</v>
      </c>
      <c r="D95" s="31"/>
      <c r="E95" s="30"/>
      <c r="F95" s="41"/>
      <c r="G95" s="41"/>
      <c r="H95" s="41"/>
      <c r="I95" s="50">
        <f t="shared" si="18"/>
        <v>5142.8999999999996</v>
      </c>
      <c r="J95" s="50">
        <f>SUM(J96:J125)</f>
        <v>5022.8999999999996</v>
      </c>
      <c r="K95" s="50"/>
      <c r="L95" s="69">
        <f t="shared" ref="L95:P95" si="29">SUM(L96:L125)</f>
        <v>120</v>
      </c>
      <c r="M95" s="69">
        <f t="shared" si="29"/>
        <v>0</v>
      </c>
      <c r="N95" s="69">
        <f t="shared" si="29"/>
        <v>0</v>
      </c>
      <c r="O95" s="69">
        <f t="shared" si="29"/>
        <v>0</v>
      </c>
      <c r="P95" s="69">
        <f t="shared" si="29"/>
        <v>0</v>
      </c>
      <c r="Q95" s="58"/>
      <c r="R95" s="31"/>
      <c r="S95" s="14"/>
    </row>
    <row r="96" spans="1:19" s="18" customFormat="1" ht="186.75" customHeight="1">
      <c r="A96" s="3">
        <v>1</v>
      </c>
      <c r="B96" s="3" t="s">
        <v>191</v>
      </c>
      <c r="C96" s="5" t="s">
        <v>233</v>
      </c>
      <c r="D96" s="4" t="s">
        <v>234</v>
      </c>
      <c r="E96" s="3"/>
      <c r="F96" s="9"/>
      <c r="G96" s="9"/>
      <c r="H96" s="9"/>
      <c r="I96" s="37">
        <f t="shared" si="18"/>
        <v>455</v>
      </c>
      <c r="J96" s="9">
        <v>455</v>
      </c>
      <c r="K96" s="9"/>
      <c r="L96" s="9"/>
      <c r="M96" s="9"/>
      <c r="N96" s="9"/>
      <c r="O96" s="9"/>
      <c r="P96" s="56"/>
      <c r="Q96" s="9" t="s">
        <v>194</v>
      </c>
      <c r="R96" s="4"/>
      <c r="S96" s="1"/>
    </row>
    <row r="97" spans="1:19" s="18" customFormat="1" ht="159.75" customHeight="1">
      <c r="A97" s="3">
        <v>2</v>
      </c>
      <c r="B97" s="3" t="s">
        <v>191</v>
      </c>
      <c r="C97" s="5" t="s">
        <v>235</v>
      </c>
      <c r="D97" s="4" t="s">
        <v>236</v>
      </c>
      <c r="E97" s="3"/>
      <c r="F97" s="9"/>
      <c r="G97" s="9"/>
      <c r="H97" s="9"/>
      <c r="I97" s="37">
        <f t="shared" ref="I97:I126" si="30">SUM(J97:O97)</f>
        <v>401</v>
      </c>
      <c r="J97" s="9">
        <v>401</v>
      </c>
      <c r="K97" s="9"/>
      <c r="L97" s="9"/>
      <c r="M97" s="9"/>
      <c r="N97" s="9"/>
      <c r="O97" s="9"/>
      <c r="P97" s="56"/>
      <c r="Q97" s="9" t="s">
        <v>194</v>
      </c>
      <c r="R97" s="4"/>
      <c r="S97" s="1"/>
    </row>
    <row r="98" spans="1:19" s="18" customFormat="1" ht="120" customHeight="1">
      <c r="A98" s="3">
        <v>3</v>
      </c>
      <c r="B98" s="3" t="s">
        <v>191</v>
      </c>
      <c r="C98" s="5" t="s">
        <v>237</v>
      </c>
      <c r="D98" s="4" t="s">
        <v>238</v>
      </c>
      <c r="E98" s="3"/>
      <c r="F98" s="9"/>
      <c r="G98" s="9"/>
      <c r="H98" s="9"/>
      <c r="I98" s="37">
        <f t="shared" si="30"/>
        <v>65</v>
      </c>
      <c r="J98" s="9">
        <v>65</v>
      </c>
      <c r="K98" s="9"/>
      <c r="L98" s="9"/>
      <c r="M98" s="9"/>
      <c r="N98" s="9"/>
      <c r="O98" s="9"/>
      <c r="P98" s="56"/>
      <c r="Q98" s="9" t="s">
        <v>194</v>
      </c>
      <c r="R98" s="4"/>
      <c r="S98" s="1"/>
    </row>
    <row r="99" spans="1:19" s="18" customFormat="1" ht="84.75" customHeight="1">
      <c r="A99" s="3">
        <v>4</v>
      </c>
      <c r="B99" s="3" t="s">
        <v>191</v>
      </c>
      <c r="C99" s="5" t="s">
        <v>239</v>
      </c>
      <c r="D99" s="4" t="s">
        <v>240</v>
      </c>
      <c r="E99" s="3"/>
      <c r="F99" s="9"/>
      <c r="G99" s="9"/>
      <c r="H99" s="9"/>
      <c r="I99" s="37">
        <f t="shared" si="30"/>
        <v>1783</v>
      </c>
      <c r="J99" s="9">
        <v>1783</v>
      </c>
      <c r="K99" s="9"/>
      <c r="L99" s="9"/>
      <c r="M99" s="9"/>
      <c r="N99" s="9"/>
      <c r="O99" s="9"/>
      <c r="P99" s="56"/>
      <c r="Q99" s="9" t="s">
        <v>194</v>
      </c>
      <c r="R99" s="4"/>
      <c r="S99" s="1"/>
    </row>
    <row r="100" spans="1:19" s="18" customFormat="1" ht="84.75" customHeight="1">
      <c r="A100" s="3">
        <v>5</v>
      </c>
      <c r="B100" s="3" t="s">
        <v>191</v>
      </c>
      <c r="C100" s="5" t="s">
        <v>241</v>
      </c>
      <c r="D100" s="4" t="s">
        <v>242</v>
      </c>
      <c r="E100" s="3"/>
      <c r="F100" s="9"/>
      <c r="G100" s="9"/>
      <c r="H100" s="9"/>
      <c r="I100" s="37">
        <f t="shared" si="30"/>
        <v>192</v>
      </c>
      <c r="J100" s="9">
        <v>192</v>
      </c>
      <c r="K100" s="9"/>
      <c r="L100" s="9"/>
      <c r="M100" s="9"/>
      <c r="N100" s="9"/>
      <c r="O100" s="9"/>
      <c r="P100" s="56"/>
      <c r="Q100" s="9" t="s">
        <v>194</v>
      </c>
      <c r="R100" s="4"/>
      <c r="S100" s="1"/>
    </row>
    <row r="101" spans="1:19" s="18" customFormat="1" ht="84.75" customHeight="1">
      <c r="A101" s="3">
        <v>6</v>
      </c>
      <c r="B101" s="3" t="s">
        <v>191</v>
      </c>
      <c r="C101" s="5" t="s">
        <v>243</v>
      </c>
      <c r="D101" s="4" t="s">
        <v>244</v>
      </c>
      <c r="E101" s="3"/>
      <c r="F101" s="9"/>
      <c r="G101" s="9"/>
      <c r="H101" s="9"/>
      <c r="I101" s="37">
        <f t="shared" si="30"/>
        <v>351</v>
      </c>
      <c r="J101" s="9">
        <v>231</v>
      </c>
      <c r="K101" s="9"/>
      <c r="L101" s="9">
        <v>120</v>
      </c>
      <c r="M101" s="9"/>
      <c r="N101" s="9"/>
      <c r="O101" s="9"/>
      <c r="P101" s="56"/>
      <c r="Q101" s="9" t="s">
        <v>194</v>
      </c>
      <c r="R101" s="4"/>
      <c r="S101" s="1"/>
    </row>
    <row r="102" spans="1:19" s="18" customFormat="1" ht="84.75" customHeight="1">
      <c r="A102" s="3">
        <v>7</v>
      </c>
      <c r="B102" s="3" t="s">
        <v>191</v>
      </c>
      <c r="C102" s="5" t="s">
        <v>245</v>
      </c>
      <c r="D102" s="4" t="s">
        <v>246</v>
      </c>
      <c r="E102" s="3"/>
      <c r="F102" s="9"/>
      <c r="G102" s="9"/>
      <c r="H102" s="9"/>
      <c r="I102" s="37">
        <f t="shared" si="30"/>
        <v>332</v>
      </c>
      <c r="J102" s="9">
        <v>332</v>
      </c>
      <c r="K102" s="9"/>
      <c r="L102" s="9"/>
      <c r="M102" s="9"/>
      <c r="N102" s="9"/>
      <c r="O102" s="9"/>
      <c r="P102" s="56"/>
      <c r="Q102" s="9" t="s">
        <v>194</v>
      </c>
      <c r="R102" s="4"/>
      <c r="S102" s="1"/>
    </row>
    <row r="103" spans="1:19" s="18" customFormat="1" ht="156.75" customHeight="1">
      <c r="A103" s="3">
        <v>8</v>
      </c>
      <c r="B103" s="3" t="s">
        <v>191</v>
      </c>
      <c r="C103" s="5" t="s">
        <v>247</v>
      </c>
      <c r="D103" s="4" t="s">
        <v>248</v>
      </c>
      <c r="E103" s="3"/>
      <c r="F103" s="9"/>
      <c r="G103" s="9"/>
      <c r="H103" s="9"/>
      <c r="I103" s="37">
        <f t="shared" si="30"/>
        <v>313</v>
      </c>
      <c r="J103" s="9">
        <v>313</v>
      </c>
      <c r="K103" s="9"/>
      <c r="L103" s="9"/>
      <c r="M103" s="9"/>
      <c r="N103" s="9"/>
      <c r="O103" s="9"/>
      <c r="P103" s="56"/>
      <c r="Q103" s="9" t="s">
        <v>194</v>
      </c>
      <c r="R103" s="4"/>
      <c r="S103" s="1"/>
    </row>
    <row r="104" spans="1:19" s="18" customFormat="1" ht="117" customHeight="1">
      <c r="A104" s="3">
        <v>9</v>
      </c>
      <c r="B104" s="3" t="s">
        <v>191</v>
      </c>
      <c r="C104" s="5" t="s">
        <v>249</v>
      </c>
      <c r="D104" s="4" t="s">
        <v>250</v>
      </c>
      <c r="E104" s="3"/>
      <c r="F104" s="9"/>
      <c r="G104" s="9"/>
      <c r="H104" s="9"/>
      <c r="I104" s="37">
        <f t="shared" si="30"/>
        <v>130</v>
      </c>
      <c r="J104" s="9">
        <v>130</v>
      </c>
      <c r="K104" s="9"/>
      <c r="L104" s="9"/>
      <c r="M104" s="9"/>
      <c r="N104" s="9"/>
      <c r="O104" s="9"/>
      <c r="P104" s="56"/>
      <c r="Q104" s="9" t="s">
        <v>194</v>
      </c>
      <c r="R104" s="4"/>
      <c r="S104" s="1"/>
    </row>
    <row r="105" spans="1:19" s="18" customFormat="1" ht="111" customHeight="1">
      <c r="A105" s="3">
        <v>10</v>
      </c>
      <c r="B105" s="3" t="s">
        <v>191</v>
      </c>
      <c r="C105" s="5" t="s">
        <v>251</v>
      </c>
      <c r="D105" s="4" t="s">
        <v>252</v>
      </c>
      <c r="E105" s="3"/>
      <c r="F105" s="9"/>
      <c r="G105" s="9"/>
      <c r="H105" s="9"/>
      <c r="I105" s="37">
        <f t="shared" si="30"/>
        <v>50</v>
      </c>
      <c r="J105" s="9">
        <v>50</v>
      </c>
      <c r="K105" s="9"/>
      <c r="L105" s="9"/>
      <c r="M105" s="9"/>
      <c r="N105" s="9"/>
      <c r="O105" s="9"/>
      <c r="P105" s="56"/>
      <c r="Q105" s="9" t="s">
        <v>194</v>
      </c>
      <c r="R105" s="4"/>
      <c r="S105" s="1"/>
    </row>
    <row r="106" spans="1:19" s="18" customFormat="1" ht="111" customHeight="1">
      <c r="A106" s="3">
        <v>11</v>
      </c>
      <c r="B106" s="3" t="s">
        <v>199</v>
      </c>
      <c r="C106" s="5" t="s">
        <v>253</v>
      </c>
      <c r="D106" s="4" t="s">
        <v>254</v>
      </c>
      <c r="E106" s="3"/>
      <c r="F106" s="9"/>
      <c r="G106" s="9"/>
      <c r="H106" s="9"/>
      <c r="I106" s="37">
        <f t="shared" si="30"/>
        <v>100</v>
      </c>
      <c r="J106" s="9">
        <v>100</v>
      </c>
      <c r="K106" s="9"/>
      <c r="L106" s="9"/>
      <c r="M106" s="9"/>
      <c r="N106" s="9"/>
      <c r="O106" s="9"/>
      <c r="P106" s="56"/>
      <c r="Q106" s="9" t="s">
        <v>186</v>
      </c>
      <c r="R106" s="4"/>
      <c r="S106" s="1"/>
    </row>
    <row r="107" spans="1:19" s="18" customFormat="1" ht="111" customHeight="1">
      <c r="A107" s="3">
        <v>12</v>
      </c>
      <c r="B107" s="3" t="s">
        <v>255</v>
      </c>
      <c r="C107" s="5" t="s">
        <v>256</v>
      </c>
      <c r="D107" s="4" t="s">
        <v>257</v>
      </c>
      <c r="E107" s="3"/>
      <c r="F107" s="9"/>
      <c r="G107" s="9"/>
      <c r="H107" s="9"/>
      <c r="I107" s="37">
        <f t="shared" si="30"/>
        <v>40</v>
      </c>
      <c r="J107" s="9">
        <v>40</v>
      </c>
      <c r="K107" s="9"/>
      <c r="L107" s="9"/>
      <c r="M107" s="9"/>
      <c r="N107" s="9"/>
      <c r="O107" s="9"/>
      <c r="P107" s="56"/>
      <c r="Q107" s="9" t="s">
        <v>186</v>
      </c>
      <c r="R107" s="4"/>
      <c r="S107" s="1"/>
    </row>
    <row r="108" spans="1:19" s="18" customFormat="1" ht="111" customHeight="1">
      <c r="A108" s="3">
        <v>13</v>
      </c>
      <c r="B108" s="3" t="s">
        <v>183</v>
      </c>
      <c r="C108" s="5" t="s">
        <v>258</v>
      </c>
      <c r="D108" s="4" t="s">
        <v>259</v>
      </c>
      <c r="E108" s="3"/>
      <c r="F108" s="9"/>
      <c r="G108" s="9"/>
      <c r="H108" s="9"/>
      <c r="I108" s="37">
        <f t="shared" si="30"/>
        <v>60</v>
      </c>
      <c r="J108" s="9">
        <v>60</v>
      </c>
      <c r="K108" s="9"/>
      <c r="L108" s="9"/>
      <c r="M108" s="9"/>
      <c r="N108" s="9"/>
      <c r="O108" s="9"/>
      <c r="P108" s="56"/>
      <c r="Q108" s="9" t="s">
        <v>186</v>
      </c>
      <c r="R108" s="4"/>
      <c r="S108" s="1"/>
    </row>
    <row r="109" spans="1:19" s="18" customFormat="1" ht="111" customHeight="1">
      <c r="A109" s="3">
        <v>14</v>
      </c>
      <c r="B109" s="3" t="s">
        <v>260</v>
      </c>
      <c r="C109" s="5" t="s">
        <v>261</v>
      </c>
      <c r="D109" s="4" t="s">
        <v>262</v>
      </c>
      <c r="E109" s="3"/>
      <c r="F109" s="9"/>
      <c r="G109" s="9"/>
      <c r="H109" s="9"/>
      <c r="I109" s="37">
        <f t="shared" si="30"/>
        <v>44</v>
      </c>
      <c r="J109" s="9">
        <v>44</v>
      </c>
      <c r="K109" s="9"/>
      <c r="L109" s="9"/>
      <c r="M109" s="9"/>
      <c r="N109" s="9"/>
      <c r="O109" s="9"/>
      <c r="P109" s="56"/>
      <c r="Q109" s="9" t="s">
        <v>186</v>
      </c>
      <c r="R109" s="4"/>
      <c r="S109" s="1"/>
    </row>
    <row r="110" spans="1:19" s="18" customFormat="1" ht="111" customHeight="1">
      <c r="A110" s="3">
        <v>15</v>
      </c>
      <c r="B110" s="3" t="s">
        <v>263</v>
      </c>
      <c r="C110" s="5" t="s">
        <v>264</v>
      </c>
      <c r="D110" s="4" t="s">
        <v>265</v>
      </c>
      <c r="E110" s="3"/>
      <c r="F110" s="9"/>
      <c r="G110" s="9"/>
      <c r="H110" s="9"/>
      <c r="I110" s="37">
        <f t="shared" si="30"/>
        <v>52</v>
      </c>
      <c r="J110" s="9">
        <v>52</v>
      </c>
      <c r="K110" s="9"/>
      <c r="L110" s="9"/>
      <c r="M110" s="9"/>
      <c r="N110" s="9"/>
      <c r="O110" s="9"/>
      <c r="P110" s="56"/>
      <c r="Q110" s="9" t="s">
        <v>186</v>
      </c>
      <c r="R110" s="4"/>
      <c r="S110" s="1"/>
    </row>
    <row r="111" spans="1:19" s="18" customFormat="1" ht="111" customHeight="1">
      <c r="A111" s="3">
        <v>16</v>
      </c>
      <c r="B111" s="3" t="s">
        <v>263</v>
      </c>
      <c r="C111" s="5" t="s">
        <v>266</v>
      </c>
      <c r="D111" s="4" t="s">
        <v>267</v>
      </c>
      <c r="E111" s="3"/>
      <c r="F111" s="9"/>
      <c r="G111" s="9"/>
      <c r="H111" s="9"/>
      <c r="I111" s="37">
        <f t="shared" si="30"/>
        <v>16</v>
      </c>
      <c r="J111" s="9">
        <v>16</v>
      </c>
      <c r="K111" s="9"/>
      <c r="L111" s="9"/>
      <c r="M111" s="9"/>
      <c r="N111" s="9"/>
      <c r="O111" s="9"/>
      <c r="P111" s="56"/>
      <c r="Q111" s="9" t="s">
        <v>186</v>
      </c>
      <c r="R111" s="4"/>
      <c r="S111" s="1"/>
    </row>
    <row r="112" spans="1:19" s="18" customFormat="1" ht="111" customHeight="1">
      <c r="A112" s="3">
        <v>17</v>
      </c>
      <c r="B112" s="3" t="s">
        <v>220</v>
      </c>
      <c r="C112" s="5" t="s">
        <v>268</v>
      </c>
      <c r="D112" s="4" t="s">
        <v>269</v>
      </c>
      <c r="E112" s="3"/>
      <c r="F112" s="9"/>
      <c r="G112" s="9"/>
      <c r="H112" s="9"/>
      <c r="I112" s="37">
        <f t="shared" si="30"/>
        <v>30</v>
      </c>
      <c r="J112" s="9">
        <v>30</v>
      </c>
      <c r="K112" s="9"/>
      <c r="L112" s="9"/>
      <c r="M112" s="9"/>
      <c r="N112" s="9"/>
      <c r="O112" s="9"/>
      <c r="P112" s="56"/>
      <c r="Q112" s="9" t="s">
        <v>186</v>
      </c>
      <c r="R112" s="4"/>
      <c r="S112" s="1"/>
    </row>
    <row r="113" spans="1:19" s="18" customFormat="1" ht="111" customHeight="1">
      <c r="A113" s="3">
        <v>18</v>
      </c>
      <c r="B113" s="3" t="s">
        <v>220</v>
      </c>
      <c r="C113" s="5" t="s">
        <v>270</v>
      </c>
      <c r="D113" s="4" t="s">
        <v>271</v>
      </c>
      <c r="E113" s="3"/>
      <c r="F113" s="9"/>
      <c r="G113" s="9"/>
      <c r="H113" s="9"/>
      <c r="I113" s="37">
        <f t="shared" si="30"/>
        <v>30</v>
      </c>
      <c r="J113" s="9">
        <v>30</v>
      </c>
      <c r="K113" s="9"/>
      <c r="L113" s="9"/>
      <c r="M113" s="9"/>
      <c r="N113" s="9"/>
      <c r="O113" s="9"/>
      <c r="P113" s="56"/>
      <c r="Q113" s="9" t="s">
        <v>186</v>
      </c>
      <c r="R113" s="4"/>
      <c r="S113" s="1"/>
    </row>
    <row r="114" spans="1:19" s="18" customFormat="1" ht="111" customHeight="1">
      <c r="A114" s="3">
        <v>19</v>
      </c>
      <c r="B114" s="3" t="s">
        <v>220</v>
      </c>
      <c r="C114" s="5" t="s">
        <v>272</v>
      </c>
      <c r="D114" s="4" t="s">
        <v>273</v>
      </c>
      <c r="E114" s="3"/>
      <c r="F114" s="9"/>
      <c r="G114" s="9"/>
      <c r="H114" s="9"/>
      <c r="I114" s="37">
        <f t="shared" si="30"/>
        <v>56</v>
      </c>
      <c r="J114" s="9">
        <v>56</v>
      </c>
      <c r="K114" s="9"/>
      <c r="L114" s="9"/>
      <c r="M114" s="9"/>
      <c r="N114" s="9"/>
      <c r="O114" s="9"/>
      <c r="P114" s="56"/>
      <c r="Q114" s="9" t="s">
        <v>186</v>
      </c>
      <c r="R114" s="4"/>
      <c r="S114" s="1"/>
    </row>
    <row r="115" spans="1:19" s="18" customFormat="1" ht="84.75" customHeight="1">
      <c r="A115" s="3">
        <v>20</v>
      </c>
      <c r="B115" s="3" t="s">
        <v>274</v>
      </c>
      <c r="C115" s="5" t="s">
        <v>275</v>
      </c>
      <c r="D115" s="4" t="s">
        <v>276</v>
      </c>
      <c r="E115" s="3"/>
      <c r="F115" s="9"/>
      <c r="G115" s="9"/>
      <c r="H115" s="9"/>
      <c r="I115" s="37">
        <f t="shared" si="30"/>
        <v>14</v>
      </c>
      <c r="J115" s="9">
        <v>14</v>
      </c>
      <c r="K115" s="9"/>
      <c r="L115" s="9"/>
      <c r="M115" s="9"/>
      <c r="N115" s="9"/>
      <c r="O115" s="9"/>
      <c r="P115" s="56"/>
      <c r="Q115" s="9" t="s">
        <v>186</v>
      </c>
      <c r="R115" s="4"/>
      <c r="S115" s="1"/>
    </row>
    <row r="116" spans="1:19" s="18" customFormat="1" ht="118.5" customHeight="1">
      <c r="A116" s="3">
        <v>21</v>
      </c>
      <c r="B116" s="3" t="s">
        <v>274</v>
      </c>
      <c r="C116" s="5" t="s">
        <v>277</v>
      </c>
      <c r="D116" s="4" t="s">
        <v>278</v>
      </c>
      <c r="E116" s="3"/>
      <c r="F116" s="9"/>
      <c r="G116" s="9"/>
      <c r="H116" s="9"/>
      <c r="I116" s="37">
        <f t="shared" si="30"/>
        <v>30</v>
      </c>
      <c r="J116" s="9">
        <v>30</v>
      </c>
      <c r="K116" s="9"/>
      <c r="L116" s="9"/>
      <c r="M116" s="9"/>
      <c r="N116" s="9"/>
      <c r="O116" s="9"/>
      <c r="P116" s="56"/>
      <c r="Q116" s="9" t="s">
        <v>186</v>
      </c>
      <c r="R116" s="4"/>
      <c r="S116" s="1"/>
    </row>
    <row r="117" spans="1:19" s="18" customFormat="1" ht="123.75" customHeight="1">
      <c r="A117" s="3">
        <v>22</v>
      </c>
      <c r="B117" s="3" t="s">
        <v>274</v>
      </c>
      <c r="C117" s="5" t="s">
        <v>279</v>
      </c>
      <c r="D117" s="4" t="s">
        <v>280</v>
      </c>
      <c r="E117" s="3"/>
      <c r="F117" s="9"/>
      <c r="G117" s="9"/>
      <c r="H117" s="9"/>
      <c r="I117" s="37">
        <f t="shared" si="30"/>
        <v>23</v>
      </c>
      <c r="J117" s="9">
        <v>23</v>
      </c>
      <c r="K117" s="9"/>
      <c r="L117" s="9"/>
      <c r="M117" s="9"/>
      <c r="N117" s="9"/>
      <c r="O117" s="9"/>
      <c r="P117" s="56"/>
      <c r="Q117" s="9" t="s">
        <v>186</v>
      </c>
      <c r="R117" s="4"/>
      <c r="S117" s="1"/>
    </row>
    <row r="118" spans="1:19" s="18" customFormat="1" ht="123.75" customHeight="1">
      <c r="A118" s="3">
        <v>23</v>
      </c>
      <c r="B118" s="3" t="s">
        <v>274</v>
      </c>
      <c r="C118" s="5" t="s">
        <v>281</v>
      </c>
      <c r="D118" s="4" t="s">
        <v>282</v>
      </c>
      <c r="E118" s="3"/>
      <c r="F118" s="9"/>
      <c r="G118" s="9"/>
      <c r="H118" s="9"/>
      <c r="I118" s="37">
        <f t="shared" si="30"/>
        <v>40</v>
      </c>
      <c r="J118" s="9">
        <v>40</v>
      </c>
      <c r="K118" s="9"/>
      <c r="L118" s="9"/>
      <c r="M118" s="9"/>
      <c r="N118" s="9"/>
      <c r="O118" s="9"/>
      <c r="P118" s="56"/>
      <c r="Q118" s="9" t="s">
        <v>186</v>
      </c>
      <c r="R118" s="4"/>
      <c r="S118" s="1"/>
    </row>
    <row r="119" spans="1:19" s="18" customFormat="1" ht="99.75" customHeight="1">
      <c r="A119" s="3">
        <v>24</v>
      </c>
      <c r="B119" s="3" t="s">
        <v>283</v>
      </c>
      <c r="C119" s="5" t="s">
        <v>284</v>
      </c>
      <c r="D119" s="4" t="s">
        <v>285</v>
      </c>
      <c r="E119" s="3"/>
      <c r="F119" s="9"/>
      <c r="G119" s="9"/>
      <c r="H119" s="9"/>
      <c r="I119" s="37">
        <f t="shared" si="30"/>
        <v>45</v>
      </c>
      <c r="J119" s="9">
        <v>45</v>
      </c>
      <c r="K119" s="9"/>
      <c r="L119" s="9"/>
      <c r="M119" s="9"/>
      <c r="N119" s="9"/>
      <c r="O119" s="9"/>
      <c r="P119" s="56"/>
      <c r="Q119" s="9" t="s">
        <v>186</v>
      </c>
      <c r="R119" s="4"/>
      <c r="S119" s="1"/>
    </row>
    <row r="120" spans="1:19" s="18" customFormat="1" ht="84.75" customHeight="1">
      <c r="A120" s="3">
        <v>25</v>
      </c>
      <c r="B120" s="3" t="s">
        <v>283</v>
      </c>
      <c r="C120" s="5" t="s">
        <v>286</v>
      </c>
      <c r="D120" s="4" t="s">
        <v>287</v>
      </c>
      <c r="E120" s="3"/>
      <c r="F120" s="9"/>
      <c r="G120" s="9"/>
      <c r="H120" s="9"/>
      <c r="I120" s="37">
        <f t="shared" si="30"/>
        <v>13</v>
      </c>
      <c r="J120" s="9">
        <v>13</v>
      </c>
      <c r="K120" s="9"/>
      <c r="L120" s="9"/>
      <c r="M120" s="9"/>
      <c r="N120" s="9"/>
      <c r="O120" s="9"/>
      <c r="P120" s="56"/>
      <c r="Q120" s="9" t="s">
        <v>186</v>
      </c>
      <c r="R120" s="4"/>
      <c r="S120" s="1"/>
    </row>
    <row r="121" spans="1:19" s="18" customFormat="1" ht="84.75" customHeight="1">
      <c r="A121" s="3">
        <v>26</v>
      </c>
      <c r="B121" s="3" t="s">
        <v>283</v>
      </c>
      <c r="C121" s="5" t="s">
        <v>288</v>
      </c>
      <c r="D121" s="4" t="s">
        <v>289</v>
      </c>
      <c r="E121" s="3"/>
      <c r="F121" s="9"/>
      <c r="G121" s="9"/>
      <c r="H121" s="9"/>
      <c r="I121" s="37">
        <f t="shared" si="30"/>
        <v>10</v>
      </c>
      <c r="J121" s="9">
        <v>10</v>
      </c>
      <c r="K121" s="9"/>
      <c r="L121" s="9"/>
      <c r="M121" s="9"/>
      <c r="N121" s="9"/>
      <c r="O121" s="9"/>
      <c r="P121" s="56"/>
      <c r="Q121" s="9" t="s">
        <v>186</v>
      </c>
      <c r="R121" s="4"/>
      <c r="S121" s="1"/>
    </row>
    <row r="122" spans="1:19" s="1" customFormat="1" ht="159.75" customHeight="1">
      <c r="A122" s="3">
        <v>27</v>
      </c>
      <c r="B122" s="3" t="s">
        <v>283</v>
      </c>
      <c r="C122" s="5" t="s">
        <v>290</v>
      </c>
      <c r="D122" s="4" t="s">
        <v>291</v>
      </c>
      <c r="E122" s="3"/>
      <c r="F122" s="9"/>
      <c r="G122" s="9"/>
      <c r="H122" s="9"/>
      <c r="I122" s="70">
        <f t="shared" si="30"/>
        <v>390</v>
      </c>
      <c r="J122" s="10">
        <v>390</v>
      </c>
      <c r="K122" s="10"/>
      <c r="L122" s="10"/>
      <c r="M122" s="11"/>
      <c r="N122" s="10"/>
      <c r="O122" s="10"/>
      <c r="P122" s="72"/>
      <c r="Q122" s="9" t="s">
        <v>186</v>
      </c>
      <c r="R122" s="4"/>
    </row>
    <row r="123" spans="1:19" s="18" customFormat="1" ht="122.25" customHeight="1">
      <c r="A123" s="3">
        <v>28</v>
      </c>
      <c r="B123" s="3" t="s">
        <v>292</v>
      </c>
      <c r="C123" s="5" t="s">
        <v>293</v>
      </c>
      <c r="D123" s="4" t="s">
        <v>294</v>
      </c>
      <c r="E123" s="3"/>
      <c r="F123" s="9"/>
      <c r="G123" s="9"/>
      <c r="H123" s="9"/>
      <c r="I123" s="37">
        <f t="shared" si="30"/>
        <v>10</v>
      </c>
      <c r="J123" s="9">
        <v>10</v>
      </c>
      <c r="K123" s="9"/>
      <c r="L123" s="9"/>
      <c r="M123" s="9"/>
      <c r="N123" s="9"/>
      <c r="O123" s="9"/>
      <c r="P123" s="56"/>
      <c r="Q123" s="9" t="s">
        <v>186</v>
      </c>
      <c r="R123" s="4"/>
      <c r="S123" s="1"/>
    </row>
    <row r="124" spans="1:19" s="18" customFormat="1" ht="84.75" customHeight="1">
      <c r="A124" s="3">
        <v>29</v>
      </c>
      <c r="B124" s="3" t="s">
        <v>292</v>
      </c>
      <c r="C124" s="5" t="s">
        <v>295</v>
      </c>
      <c r="D124" s="4" t="s">
        <v>296</v>
      </c>
      <c r="E124" s="3"/>
      <c r="F124" s="9"/>
      <c r="G124" s="9"/>
      <c r="H124" s="9"/>
      <c r="I124" s="37">
        <f t="shared" si="30"/>
        <v>45.7</v>
      </c>
      <c r="J124" s="9">
        <v>45.7</v>
      </c>
      <c r="K124" s="9"/>
      <c r="L124" s="9"/>
      <c r="M124" s="9"/>
      <c r="N124" s="9"/>
      <c r="O124" s="9"/>
      <c r="P124" s="56"/>
      <c r="Q124" s="9" t="s">
        <v>186</v>
      </c>
      <c r="R124" s="4"/>
      <c r="S124" s="1"/>
    </row>
    <row r="125" spans="1:19" s="18" customFormat="1" ht="84.75" customHeight="1">
      <c r="A125" s="3">
        <v>30</v>
      </c>
      <c r="B125" s="3" t="s">
        <v>292</v>
      </c>
      <c r="C125" s="5" t="s">
        <v>297</v>
      </c>
      <c r="D125" s="4" t="s">
        <v>298</v>
      </c>
      <c r="E125" s="3"/>
      <c r="F125" s="9"/>
      <c r="G125" s="9"/>
      <c r="H125" s="9"/>
      <c r="I125" s="37">
        <f t="shared" si="30"/>
        <v>22.2</v>
      </c>
      <c r="J125" s="9">
        <v>22.2</v>
      </c>
      <c r="K125" s="9"/>
      <c r="L125" s="9"/>
      <c r="M125" s="9"/>
      <c r="N125" s="9"/>
      <c r="O125" s="9"/>
      <c r="P125" s="56"/>
      <c r="Q125" s="9" t="s">
        <v>186</v>
      </c>
      <c r="R125" s="4"/>
      <c r="S125" s="1"/>
    </row>
    <row r="126" spans="1:19" s="16" customFormat="1" ht="84.75" customHeight="1">
      <c r="A126" s="30" t="s">
        <v>299</v>
      </c>
      <c r="B126" s="30"/>
      <c r="C126" s="31" t="s">
        <v>300</v>
      </c>
      <c r="D126" s="31"/>
      <c r="E126" s="41">
        <f t="shared" ref="E126:P126" si="31">SUM(E127:E141)</f>
        <v>0</v>
      </c>
      <c r="F126" s="50">
        <f t="shared" si="31"/>
        <v>18790.099999999999</v>
      </c>
      <c r="G126" s="51">
        <f t="shared" si="31"/>
        <v>2235.73</v>
      </c>
      <c r="H126" s="50">
        <f t="shared" si="31"/>
        <v>2203.5</v>
      </c>
      <c r="I126" s="71">
        <f t="shared" si="30"/>
        <v>3633.8</v>
      </c>
      <c r="J126" s="50">
        <f t="shared" si="31"/>
        <v>3633.8</v>
      </c>
      <c r="K126" s="50"/>
      <c r="L126" s="41">
        <f t="shared" si="31"/>
        <v>0</v>
      </c>
      <c r="M126" s="41">
        <f t="shared" si="31"/>
        <v>0</v>
      </c>
      <c r="N126" s="41">
        <f t="shared" si="31"/>
        <v>0</v>
      </c>
      <c r="O126" s="41">
        <f t="shared" si="31"/>
        <v>0</v>
      </c>
      <c r="P126" s="41">
        <f t="shared" si="31"/>
        <v>0</v>
      </c>
      <c r="Q126" s="58"/>
      <c r="R126" s="31"/>
      <c r="S126" s="14"/>
    </row>
    <row r="127" spans="1:19" s="16" customFormat="1" ht="84.75" customHeight="1">
      <c r="A127" s="3">
        <v>1</v>
      </c>
      <c r="B127" s="3" t="s">
        <v>191</v>
      </c>
      <c r="C127" s="4" t="s">
        <v>301</v>
      </c>
      <c r="D127" s="4" t="s">
        <v>302</v>
      </c>
      <c r="E127" s="9"/>
      <c r="F127" s="9">
        <v>18790.099999999999</v>
      </c>
      <c r="G127" s="9">
        <v>2235.73</v>
      </c>
      <c r="H127" s="9">
        <v>2203.5</v>
      </c>
      <c r="I127" s="9">
        <f t="shared" ref="I127:I132" si="32">SUM(J127:O127)</f>
        <v>287</v>
      </c>
      <c r="J127" s="9">
        <v>287</v>
      </c>
      <c r="K127" s="9"/>
      <c r="L127" s="41"/>
      <c r="M127" s="41"/>
      <c r="N127" s="41"/>
      <c r="O127" s="41"/>
      <c r="P127" s="73"/>
      <c r="Q127" s="9" t="s">
        <v>303</v>
      </c>
      <c r="R127" s="31"/>
      <c r="S127" s="14"/>
    </row>
    <row r="128" spans="1:19" s="18" customFormat="1" ht="114" customHeight="1">
      <c r="A128" s="3">
        <v>2</v>
      </c>
      <c r="B128" s="3" t="s">
        <v>191</v>
      </c>
      <c r="C128" s="4" t="s">
        <v>304</v>
      </c>
      <c r="D128" s="4" t="s">
        <v>305</v>
      </c>
      <c r="E128" s="3"/>
      <c r="F128" s="9"/>
      <c r="G128" s="9"/>
      <c r="H128" s="9"/>
      <c r="I128" s="9">
        <f t="shared" si="32"/>
        <v>445</v>
      </c>
      <c r="J128" s="9">
        <v>445</v>
      </c>
      <c r="K128" s="9"/>
      <c r="L128" s="9"/>
      <c r="M128" s="9"/>
      <c r="N128" s="9"/>
      <c r="O128" s="9"/>
      <c r="P128" s="56"/>
      <c r="Q128" s="9" t="s">
        <v>306</v>
      </c>
      <c r="R128" s="4"/>
      <c r="S128" s="1"/>
    </row>
    <row r="129" spans="1:19" s="18" customFormat="1" ht="112.5" customHeight="1">
      <c r="A129" s="3">
        <v>3</v>
      </c>
      <c r="B129" s="3" t="s">
        <v>307</v>
      </c>
      <c r="C129" s="4" t="s">
        <v>308</v>
      </c>
      <c r="D129" s="4" t="s">
        <v>309</v>
      </c>
      <c r="E129" s="3"/>
      <c r="F129" s="9"/>
      <c r="G129" s="9"/>
      <c r="H129" s="9"/>
      <c r="I129" s="9">
        <f t="shared" si="32"/>
        <v>762</v>
      </c>
      <c r="J129" s="9">
        <v>762</v>
      </c>
      <c r="K129" s="9"/>
      <c r="L129" s="9"/>
      <c r="M129" s="9"/>
      <c r="N129" s="9"/>
      <c r="O129" s="9"/>
      <c r="P129" s="56"/>
      <c r="Q129" s="9" t="s">
        <v>186</v>
      </c>
      <c r="R129" s="4"/>
      <c r="S129" s="1"/>
    </row>
    <row r="130" spans="1:19" s="18" customFormat="1" ht="84.75" customHeight="1">
      <c r="A130" s="3">
        <v>4</v>
      </c>
      <c r="B130" s="3" t="s">
        <v>307</v>
      </c>
      <c r="C130" s="4" t="s">
        <v>310</v>
      </c>
      <c r="D130" s="4" t="s">
        <v>311</v>
      </c>
      <c r="E130" s="3"/>
      <c r="F130" s="9"/>
      <c r="G130" s="9"/>
      <c r="H130" s="9"/>
      <c r="I130" s="9">
        <f t="shared" si="32"/>
        <v>10.7</v>
      </c>
      <c r="J130" s="9">
        <v>10.7</v>
      </c>
      <c r="K130" s="9"/>
      <c r="L130" s="9"/>
      <c r="M130" s="9"/>
      <c r="N130" s="9"/>
      <c r="O130" s="9"/>
      <c r="P130" s="56"/>
      <c r="Q130" s="9" t="s">
        <v>186</v>
      </c>
      <c r="R130" s="4"/>
      <c r="S130" s="1"/>
    </row>
    <row r="131" spans="1:19" s="18" customFormat="1" ht="84.75" customHeight="1">
      <c r="A131" s="3">
        <v>5</v>
      </c>
      <c r="B131" s="3" t="s">
        <v>312</v>
      </c>
      <c r="C131" s="4" t="s">
        <v>313</v>
      </c>
      <c r="D131" s="4" t="s">
        <v>314</v>
      </c>
      <c r="E131" s="3"/>
      <c r="F131" s="9"/>
      <c r="G131" s="9"/>
      <c r="H131" s="9"/>
      <c r="I131" s="9">
        <f t="shared" si="32"/>
        <v>419</v>
      </c>
      <c r="J131" s="9">
        <v>419</v>
      </c>
      <c r="K131" s="9"/>
      <c r="L131" s="9"/>
      <c r="M131" s="9"/>
      <c r="N131" s="9"/>
      <c r="O131" s="9"/>
      <c r="P131" s="56"/>
      <c r="Q131" s="9" t="s">
        <v>186</v>
      </c>
      <c r="R131" s="4"/>
      <c r="S131" s="1"/>
    </row>
    <row r="132" spans="1:19" s="18" customFormat="1" ht="126.75" customHeight="1">
      <c r="A132" s="3">
        <v>6</v>
      </c>
      <c r="B132" s="3" t="s">
        <v>315</v>
      </c>
      <c r="C132" s="4" t="s">
        <v>316</v>
      </c>
      <c r="D132" s="4" t="s">
        <v>317</v>
      </c>
      <c r="E132" s="3"/>
      <c r="F132" s="9"/>
      <c r="G132" s="9"/>
      <c r="H132" s="9"/>
      <c r="I132" s="9">
        <f t="shared" si="32"/>
        <v>98</v>
      </c>
      <c r="J132" s="9">
        <v>98</v>
      </c>
      <c r="K132" s="9"/>
      <c r="L132" s="9"/>
      <c r="M132" s="9"/>
      <c r="N132" s="9"/>
      <c r="O132" s="9"/>
      <c r="P132" s="56"/>
      <c r="Q132" s="9" t="s">
        <v>186</v>
      </c>
      <c r="R132" s="4"/>
      <c r="S132" s="1"/>
    </row>
    <row r="133" spans="1:19" s="18" customFormat="1" ht="162" customHeight="1">
      <c r="A133" s="3">
        <v>7</v>
      </c>
      <c r="B133" s="3" t="s">
        <v>307</v>
      </c>
      <c r="C133" s="4" t="s">
        <v>318</v>
      </c>
      <c r="D133" s="4" t="s">
        <v>319</v>
      </c>
      <c r="E133" s="3"/>
      <c r="F133" s="9"/>
      <c r="G133" s="9"/>
      <c r="H133" s="9"/>
      <c r="I133" s="9">
        <f t="shared" ref="I133:I141" si="33">SUM(J133:O133)</f>
        <v>15</v>
      </c>
      <c r="J133" s="9">
        <v>15</v>
      </c>
      <c r="K133" s="9"/>
      <c r="L133" s="9"/>
      <c r="M133" s="9"/>
      <c r="N133" s="9"/>
      <c r="O133" s="9"/>
      <c r="P133" s="56"/>
      <c r="Q133" s="9" t="s">
        <v>186</v>
      </c>
      <c r="R133" s="4"/>
      <c r="S133" s="1"/>
    </row>
    <row r="134" spans="1:19" s="18" customFormat="1" ht="84.75" customHeight="1">
      <c r="A134" s="3">
        <v>8</v>
      </c>
      <c r="B134" s="3" t="s">
        <v>320</v>
      </c>
      <c r="C134" s="4" t="s">
        <v>321</v>
      </c>
      <c r="D134" s="4" t="s">
        <v>322</v>
      </c>
      <c r="E134" s="3"/>
      <c r="F134" s="9"/>
      <c r="G134" s="9"/>
      <c r="H134" s="9"/>
      <c r="I134" s="9">
        <f t="shared" si="33"/>
        <v>397.1</v>
      </c>
      <c r="J134" s="9">
        <v>397.1</v>
      </c>
      <c r="K134" s="9"/>
      <c r="L134" s="9"/>
      <c r="M134" s="9"/>
      <c r="N134" s="9"/>
      <c r="O134" s="9"/>
      <c r="P134" s="56"/>
      <c r="Q134" s="9" t="s">
        <v>186</v>
      </c>
      <c r="R134" s="4"/>
      <c r="S134" s="1"/>
    </row>
    <row r="135" spans="1:19" s="18" customFormat="1" ht="84.75" customHeight="1">
      <c r="A135" s="3">
        <v>9</v>
      </c>
      <c r="B135" s="3" t="s">
        <v>191</v>
      </c>
      <c r="C135" s="4" t="s">
        <v>323</v>
      </c>
      <c r="D135" s="4" t="s">
        <v>324</v>
      </c>
      <c r="E135" s="3"/>
      <c r="F135" s="9"/>
      <c r="G135" s="9"/>
      <c r="H135" s="9"/>
      <c r="I135" s="9">
        <f t="shared" si="33"/>
        <v>200</v>
      </c>
      <c r="J135" s="9">
        <v>200</v>
      </c>
      <c r="K135" s="9"/>
      <c r="L135" s="9"/>
      <c r="M135" s="9"/>
      <c r="N135" s="9"/>
      <c r="O135" s="9"/>
      <c r="P135" s="80"/>
      <c r="Q135" s="9" t="s">
        <v>325</v>
      </c>
      <c r="R135" s="4"/>
      <c r="S135" s="1"/>
    </row>
    <row r="136" spans="1:19" s="18" customFormat="1" ht="84.75" customHeight="1">
      <c r="A136" s="3">
        <v>10</v>
      </c>
      <c r="B136" s="3" t="s">
        <v>191</v>
      </c>
      <c r="C136" s="4" t="s">
        <v>326</v>
      </c>
      <c r="D136" s="4" t="s">
        <v>327</v>
      </c>
      <c r="E136" s="3"/>
      <c r="F136" s="9"/>
      <c r="G136" s="9"/>
      <c r="H136" s="9"/>
      <c r="I136" s="9">
        <f t="shared" si="33"/>
        <v>350</v>
      </c>
      <c r="J136" s="9">
        <v>350</v>
      </c>
      <c r="K136" s="9"/>
      <c r="L136" s="9"/>
      <c r="M136" s="9"/>
      <c r="N136" s="9"/>
      <c r="O136" s="9"/>
      <c r="P136" s="80"/>
      <c r="Q136" s="9" t="s">
        <v>328</v>
      </c>
      <c r="R136" s="4" t="s">
        <v>329</v>
      </c>
      <c r="S136" s="1"/>
    </row>
    <row r="137" spans="1:19" s="18" customFormat="1" ht="119.25" customHeight="1">
      <c r="A137" s="3">
        <v>11</v>
      </c>
      <c r="B137" s="3" t="s">
        <v>191</v>
      </c>
      <c r="C137" s="4" t="s">
        <v>330</v>
      </c>
      <c r="D137" s="4" t="s">
        <v>331</v>
      </c>
      <c r="E137" s="3"/>
      <c r="F137" s="9"/>
      <c r="G137" s="9"/>
      <c r="H137" s="9"/>
      <c r="I137" s="9">
        <f t="shared" si="33"/>
        <v>200</v>
      </c>
      <c r="J137" s="9">
        <v>200</v>
      </c>
      <c r="K137" s="9"/>
      <c r="L137" s="9"/>
      <c r="M137" s="9"/>
      <c r="N137" s="9"/>
      <c r="O137" s="9"/>
      <c r="P137" s="80"/>
      <c r="Q137" s="9" t="s">
        <v>328</v>
      </c>
      <c r="R137" s="4" t="s">
        <v>332</v>
      </c>
      <c r="S137" s="1"/>
    </row>
    <row r="138" spans="1:19" s="18" customFormat="1" ht="119.25" customHeight="1">
      <c r="A138" s="3">
        <v>12</v>
      </c>
      <c r="B138" s="3" t="s">
        <v>191</v>
      </c>
      <c r="C138" s="4" t="s">
        <v>333</v>
      </c>
      <c r="D138" s="4" t="s">
        <v>334</v>
      </c>
      <c r="E138" s="3"/>
      <c r="F138" s="9"/>
      <c r="G138" s="9"/>
      <c r="H138" s="9"/>
      <c r="I138" s="9">
        <f t="shared" si="33"/>
        <v>100</v>
      </c>
      <c r="J138" s="9">
        <v>100</v>
      </c>
      <c r="K138" s="9"/>
      <c r="L138" s="9"/>
      <c r="M138" s="9"/>
      <c r="N138" s="9"/>
      <c r="O138" s="9"/>
      <c r="P138" s="80"/>
      <c r="Q138" s="9" t="s">
        <v>328</v>
      </c>
      <c r="R138" s="4" t="s">
        <v>335</v>
      </c>
      <c r="S138" s="1"/>
    </row>
    <row r="139" spans="1:19" s="18" customFormat="1" ht="84.75" customHeight="1">
      <c r="A139" s="3">
        <v>13</v>
      </c>
      <c r="B139" s="3" t="s">
        <v>307</v>
      </c>
      <c r="C139" s="4" t="s">
        <v>336</v>
      </c>
      <c r="D139" s="4" t="s">
        <v>337</v>
      </c>
      <c r="E139" s="3"/>
      <c r="F139" s="9"/>
      <c r="G139" s="9"/>
      <c r="H139" s="9"/>
      <c r="I139" s="9">
        <f t="shared" si="33"/>
        <v>150</v>
      </c>
      <c r="J139" s="9">
        <v>150</v>
      </c>
      <c r="K139" s="9"/>
      <c r="L139" s="9"/>
      <c r="M139" s="9"/>
      <c r="N139" s="9"/>
      <c r="O139" s="9"/>
      <c r="P139" s="80"/>
      <c r="Q139" s="9" t="s">
        <v>328</v>
      </c>
      <c r="R139" s="4" t="s">
        <v>338</v>
      </c>
      <c r="S139" s="1"/>
    </row>
    <row r="140" spans="1:19" s="18" customFormat="1" ht="108" customHeight="1">
      <c r="A140" s="3">
        <v>14</v>
      </c>
      <c r="B140" s="3" t="s">
        <v>191</v>
      </c>
      <c r="C140" s="4" t="s">
        <v>339</v>
      </c>
      <c r="D140" s="4" t="s">
        <v>340</v>
      </c>
      <c r="E140" s="3"/>
      <c r="F140" s="9"/>
      <c r="G140" s="9"/>
      <c r="H140" s="9"/>
      <c r="I140" s="9">
        <f t="shared" si="33"/>
        <v>100</v>
      </c>
      <c r="J140" s="9">
        <v>100</v>
      </c>
      <c r="K140" s="9"/>
      <c r="L140" s="9"/>
      <c r="M140" s="9"/>
      <c r="N140" s="9"/>
      <c r="O140" s="9"/>
      <c r="P140" s="80"/>
      <c r="Q140" s="9" t="s">
        <v>328</v>
      </c>
      <c r="R140" s="4" t="s">
        <v>335</v>
      </c>
      <c r="S140" s="1"/>
    </row>
    <row r="141" spans="1:19" s="18" customFormat="1" ht="162.75" customHeight="1">
      <c r="A141" s="3">
        <v>15</v>
      </c>
      <c r="B141" s="3" t="s">
        <v>191</v>
      </c>
      <c r="C141" s="4" t="s">
        <v>341</v>
      </c>
      <c r="D141" s="4" t="s">
        <v>342</v>
      </c>
      <c r="E141" s="3"/>
      <c r="F141" s="9"/>
      <c r="G141" s="9"/>
      <c r="H141" s="9"/>
      <c r="I141" s="9">
        <f t="shared" si="33"/>
        <v>100</v>
      </c>
      <c r="J141" s="9">
        <v>100</v>
      </c>
      <c r="K141" s="9"/>
      <c r="L141" s="9"/>
      <c r="M141" s="9"/>
      <c r="N141" s="9"/>
      <c r="O141" s="9"/>
      <c r="P141" s="80"/>
      <c r="Q141" s="9" t="s">
        <v>328</v>
      </c>
      <c r="R141" s="4" t="s">
        <v>335</v>
      </c>
      <c r="S141" s="1"/>
    </row>
    <row r="142" spans="1:19" s="14" customFormat="1" ht="84.75" customHeight="1">
      <c r="A142" s="30" t="s">
        <v>343</v>
      </c>
      <c r="B142" s="30"/>
      <c r="C142" s="31" t="s">
        <v>344</v>
      </c>
      <c r="D142" s="31"/>
      <c r="E142" s="30">
        <f t="shared" ref="E142:P142" si="34">E143+E165</f>
        <v>361.9</v>
      </c>
      <c r="F142" s="76">
        <f t="shared" si="34"/>
        <v>114052.378</v>
      </c>
      <c r="G142" s="76">
        <f t="shared" si="34"/>
        <v>113932.378</v>
      </c>
      <c r="H142" s="76">
        <f t="shared" si="34"/>
        <v>106240.82799999999</v>
      </c>
      <c r="I142" s="50">
        <f t="shared" si="34"/>
        <v>131496.79999999999</v>
      </c>
      <c r="J142" s="50">
        <f t="shared" si="34"/>
        <v>142423.6</v>
      </c>
      <c r="K142" s="41">
        <f t="shared" si="34"/>
        <v>-18672</v>
      </c>
      <c r="L142" s="50">
        <f t="shared" si="34"/>
        <v>3366.2</v>
      </c>
      <c r="M142" s="41">
        <f t="shared" si="34"/>
        <v>4379</v>
      </c>
      <c r="N142" s="41">
        <f t="shared" si="34"/>
        <v>0</v>
      </c>
      <c r="O142" s="41">
        <f t="shared" si="34"/>
        <v>0</v>
      </c>
      <c r="P142" s="52">
        <f t="shared" si="34"/>
        <v>112.0116</v>
      </c>
      <c r="Q142" s="58"/>
      <c r="R142" s="31"/>
    </row>
    <row r="143" spans="1:19" s="1" customFormat="1" ht="84.75" customHeight="1">
      <c r="A143" s="3" t="s">
        <v>23</v>
      </c>
      <c r="B143" s="3"/>
      <c r="C143" s="4" t="s">
        <v>345</v>
      </c>
      <c r="D143" s="4"/>
      <c r="E143" s="3">
        <f>SUM(E144:E164)</f>
        <v>361.9</v>
      </c>
      <c r="F143" s="77">
        <f t="shared" ref="F143:M143" si="35">SUM(F144:F164)</f>
        <v>106336.068</v>
      </c>
      <c r="G143" s="77">
        <f t="shared" si="35"/>
        <v>106336.068</v>
      </c>
      <c r="H143" s="77">
        <f t="shared" si="35"/>
        <v>104740.82799999999</v>
      </c>
      <c r="I143" s="8">
        <f t="shared" si="35"/>
        <v>25903.4</v>
      </c>
      <c r="J143" s="8">
        <f t="shared" si="35"/>
        <v>21538.400000000001</v>
      </c>
      <c r="K143" s="8"/>
      <c r="L143" s="77">
        <f t="shared" si="35"/>
        <v>0</v>
      </c>
      <c r="M143" s="10">
        <f t="shared" si="35"/>
        <v>4365</v>
      </c>
      <c r="N143" s="3">
        <f t="shared" ref="N143" si="36">SUM(N144:N164)</f>
        <v>0</v>
      </c>
      <c r="O143" s="3">
        <f t="shared" ref="O143" si="37">SUM(O144:O164)</f>
        <v>0</v>
      </c>
      <c r="P143" s="78">
        <f>SUM(P144:P152)</f>
        <v>112.0116</v>
      </c>
      <c r="Q143" s="9"/>
      <c r="R143" s="4"/>
    </row>
    <row r="144" spans="1:19" s="1" customFormat="1" ht="84.75" customHeight="1">
      <c r="A144" s="3">
        <v>1</v>
      </c>
      <c r="B144" s="3" t="s">
        <v>191</v>
      </c>
      <c r="C144" s="4" t="s">
        <v>346</v>
      </c>
      <c r="D144" s="4" t="s">
        <v>347</v>
      </c>
      <c r="E144" s="3">
        <v>17.899999999999999</v>
      </c>
      <c r="F144" s="9">
        <v>3925.3620000000001</v>
      </c>
      <c r="G144" s="9">
        <v>3925.3620000000001</v>
      </c>
      <c r="H144" s="9">
        <v>3925.3620000000001</v>
      </c>
      <c r="I144" s="9">
        <f>SUM(J144:O144)</f>
        <v>715.3</v>
      </c>
      <c r="J144" s="9">
        <v>715.3</v>
      </c>
      <c r="K144" s="9"/>
      <c r="L144" s="9"/>
      <c r="M144" s="9"/>
      <c r="N144" s="9"/>
      <c r="O144" s="9"/>
      <c r="P144" s="78">
        <v>0</v>
      </c>
      <c r="Q144" s="9" t="s">
        <v>303</v>
      </c>
      <c r="R144" s="4" t="s">
        <v>348</v>
      </c>
    </row>
    <row r="145" spans="1:257" s="1" customFormat="1" ht="84.75" customHeight="1">
      <c r="A145" s="3">
        <v>2</v>
      </c>
      <c r="B145" s="3" t="s">
        <v>191</v>
      </c>
      <c r="C145" s="4" t="s">
        <v>349</v>
      </c>
      <c r="D145" s="4" t="s">
        <v>350</v>
      </c>
      <c r="E145" s="3">
        <v>15.6</v>
      </c>
      <c r="F145" s="9">
        <v>6861.2678999999998</v>
      </c>
      <c r="G145" s="9">
        <v>6861.2678999999998</v>
      </c>
      <c r="H145" s="9">
        <v>6861.2678999999998</v>
      </c>
      <c r="I145" s="9">
        <f t="shared" ref="I145:I164" si="38">SUM(J145:O145)</f>
        <v>570</v>
      </c>
      <c r="J145" s="9">
        <v>570</v>
      </c>
      <c r="K145" s="9"/>
      <c r="L145" s="9"/>
      <c r="M145" s="9"/>
      <c r="N145" s="9"/>
      <c r="O145" s="9"/>
      <c r="P145" s="78">
        <v>8.7321000000000009</v>
      </c>
      <c r="Q145" s="9" t="s">
        <v>303</v>
      </c>
      <c r="R145" s="4"/>
    </row>
    <row r="146" spans="1:257" s="1" customFormat="1" ht="84.75" customHeight="1">
      <c r="A146" s="3">
        <v>3</v>
      </c>
      <c r="B146" s="3" t="s">
        <v>191</v>
      </c>
      <c r="C146" s="4" t="s">
        <v>351</v>
      </c>
      <c r="D146" s="4" t="s">
        <v>352</v>
      </c>
      <c r="E146" s="3">
        <v>15</v>
      </c>
      <c r="F146" s="9">
        <v>4413.1143000000002</v>
      </c>
      <c r="G146" s="9">
        <v>4413.1143000000002</v>
      </c>
      <c r="H146" s="9">
        <v>4413.1143000000002</v>
      </c>
      <c r="I146" s="9">
        <f t="shared" si="38"/>
        <v>813.1</v>
      </c>
      <c r="J146" s="9">
        <v>813.1</v>
      </c>
      <c r="K146" s="9"/>
      <c r="L146" s="9"/>
      <c r="M146" s="9"/>
      <c r="N146" s="9"/>
      <c r="O146" s="9"/>
      <c r="P146" s="78"/>
      <c r="Q146" s="9" t="s">
        <v>303</v>
      </c>
      <c r="R146" s="4" t="s">
        <v>353</v>
      </c>
    </row>
    <row r="147" spans="1:257" s="1" customFormat="1" ht="84.75" customHeight="1">
      <c r="A147" s="3">
        <v>4</v>
      </c>
      <c r="B147" s="3" t="s">
        <v>191</v>
      </c>
      <c r="C147" s="4" t="s">
        <v>354</v>
      </c>
      <c r="D147" s="4" t="s">
        <v>355</v>
      </c>
      <c r="E147" s="3">
        <v>24.4</v>
      </c>
      <c r="F147" s="9">
        <v>4200.3927999999996</v>
      </c>
      <c r="G147" s="9">
        <v>4200.3927999999996</v>
      </c>
      <c r="H147" s="9">
        <v>4200.3927999999996</v>
      </c>
      <c r="I147" s="9">
        <f t="shared" si="38"/>
        <v>400.3</v>
      </c>
      <c r="J147" s="9">
        <v>400.3</v>
      </c>
      <c r="K147" s="9"/>
      <c r="L147" s="9"/>
      <c r="M147" s="9"/>
      <c r="N147" s="9"/>
      <c r="O147" s="9"/>
      <c r="P147" s="78">
        <v>0</v>
      </c>
      <c r="Q147" s="9" t="s">
        <v>303</v>
      </c>
      <c r="R147" s="4" t="s">
        <v>356</v>
      </c>
    </row>
    <row r="148" spans="1:257" s="1" customFormat="1" ht="84.75" customHeight="1">
      <c r="A148" s="3">
        <v>5</v>
      </c>
      <c r="B148" s="3" t="s">
        <v>191</v>
      </c>
      <c r="C148" s="4" t="s">
        <v>357</v>
      </c>
      <c r="D148" s="4" t="s">
        <v>358</v>
      </c>
      <c r="E148" s="3">
        <v>34.200000000000003</v>
      </c>
      <c r="F148" s="9">
        <v>2111.5794999999998</v>
      </c>
      <c r="G148" s="9">
        <v>2111.5794999999998</v>
      </c>
      <c r="H148" s="9">
        <v>2111.5794999999998</v>
      </c>
      <c r="I148" s="9">
        <f t="shared" si="38"/>
        <v>545.79999999999995</v>
      </c>
      <c r="J148" s="9">
        <v>545.79999999999995</v>
      </c>
      <c r="K148" s="9"/>
      <c r="L148" s="9"/>
      <c r="M148" s="9"/>
      <c r="N148" s="9"/>
      <c r="O148" s="9"/>
      <c r="P148" s="78">
        <v>0</v>
      </c>
      <c r="Q148" s="9" t="s">
        <v>303</v>
      </c>
      <c r="R148" s="4" t="s">
        <v>359</v>
      </c>
    </row>
    <row r="149" spans="1:257" s="1" customFormat="1" ht="130.5" customHeight="1">
      <c r="A149" s="3">
        <v>6</v>
      </c>
      <c r="B149" s="3" t="s">
        <v>191</v>
      </c>
      <c r="C149" s="4" t="s">
        <v>360</v>
      </c>
      <c r="D149" s="4" t="s">
        <v>361</v>
      </c>
      <c r="E149" s="3"/>
      <c r="F149" s="9">
        <v>2577.4211</v>
      </c>
      <c r="G149" s="9">
        <v>2577.4211</v>
      </c>
      <c r="H149" s="9">
        <v>2577.4211</v>
      </c>
      <c r="I149" s="9">
        <f t="shared" si="38"/>
        <v>382</v>
      </c>
      <c r="J149" s="9">
        <v>382</v>
      </c>
      <c r="K149" s="9"/>
      <c r="L149" s="9"/>
      <c r="M149" s="9"/>
      <c r="N149" s="9"/>
      <c r="O149" s="9"/>
      <c r="P149" s="78">
        <v>4.5789</v>
      </c>
      <c r="Q149" s="9" t="s">
        <v>362</v>
      </c>
      <c r="R149" s="4"/>
    </row>
    <row r="150" spans="1:257" s="18" customFormat="1" ht="169.5" customHeight="1">
      <c r="A150" s="3">
        <v>7</v>
      </c>
      <c r="B150" s="3" t="s">
        <v>191</v>
      </c>
      <c r="C150" s="4" t="s">
        <v>363</v>
      </c>
      <c r="D150" s="4" t="s">
        <v>364</v>
      </c>
      <c r="E150" s="3">
        <v>9.4</v>
      </c>
      <c r="F150" s="9">
        <v>2590.6574000000001</v>
      </c>
      <c r="G150" s="9">
        <v>2590.6574000000001</v>
      </c>
      <c r="H150" s="9">
        <v>2590.6574000000001</v>
      </c>
      <c r="I150" s="9">
        <f t="shared" si="38"/>
        <v>190.7</v>
      </c>
      <c r="J150" s="11">
        <v>190.7</v>
      </c>
      <c r="K150" s="11"/>
      <c r="L150" s="9"/>
      <c r="M150" s="9"/>
      <c r="N150" s="9"/>
      <c r="O150" s="9"/>
      <c r="P150" s="81"/>
      <c r="Q150" s="9" t="s">
        <v>303</v>
      </c>
      <c r="R150" s="4"/>
      <c r="S150" s="1"/>
    </row>
    <row r="151" spans="1:257" s="18" customFormat="1" ht="137.25" customHeight="1">
      <c r="A151" s="3">
        <v>8</v>
      </c>
      <c r="B151" s="3" t="s">
        <v>191</v>
      </c>
      <c r="C151" s="4" t="s">
        <v>365</v>
      </c>
      <c r="D151" s="4" t="s">
        <v>361</v>
      </c>
      <c r="E151" s="3"/>
      <c r="F151" s="9"/>
      <c r="G151" s="9"/>
      <c r="H151" s="9"/>
      <c r="I151" s="9">
        <f t="shared" si="38"/>
        <v>1965.2</v>
      </c>
      <c r="J151" s="9">
        <v>1965.2</v>
      </c>
      <c r="K151" s="9"/>
      <c r="L151" s="9"/>
      <c r="M151" s="9"/>
      <c r="N151" s="9"/>
      <c r="O151" s="9"/>
      <c r="P151" s="78">
        <v>98.700599999999994</v>
      </c>
      <c r="Q151" s="9" t="s">
        <v>366</v>
      </c>
      <c r="R151" s="4" t="s">
        <v>367</v>
      </c>
      <c r="S151" s="1"/>
    </row>
    <row r="152" spans="1:257" s="18" customFormat="1" ht="135.75" customHeight="1">
      <c r="A152" s="3">
        <v>9</v>
      </c>
      <c r="B152" s="3" t="s">
        <v>191</v>
      </c>
      <c r="C152" s="4" t="s">
        <v>368</v>
      </c>
      <c r="D152" s="4" t="s">
        <v>361</v>
      </c>
      <c r="E152" s="3"/>
      <c r="F152" s="9"/>
      <c r="G152" s="9"/>
      <c r="H152" s="9"/>
      <c r="I152" s="9">
        <f t="shared" si="38"/>
        <v>3223</v>
      </c>
      <c r="J152" s="9">
        <v>3223</v>
      </c>
      <c r="K152" s="9"/>
      <c r="L152" s="9"/>
      <c r="M152" s="9"/>
      <c r="N152" s="9"/>
      <c r="O152" s="9"/>
      <c r="P152" s="78">
        <v>0</v>
      </c>
      <c r="Q152" s="9" t="s">
        <v>366</v>
      </c>
      <c r="R152" s="4" t="s">
        <v>369</v>
      </c>
      <c r="S152" s="1"/>
    </row>
    <row r="153" spans="1:257" s="19" customFormat="1" ht="81.75" customHeight="1">
      <c r="A153" s="3">
        <v>10</v>
      </c>
      <c r="B153" s="3" t="s">
        <v>191</v>
      </c>
      <c r="C153" s="74" t="s">
        <v>370</v>
      </c>
      <c r="D153" s="4" t="s">
        <v>371</v>
      </c>
      <c r="E153" s="3">
        <v>14.8</v>
      </c>
      <c r="F153" s="78">
        <v>7139.9775</v>
      </c>
      <c r="G153" s="78">
        <v>7139.9775</v>
      </c>
      <c r="H153" s="78">
        <v>7139.9775</v>
      </c>
      <c r="I153" s="9">
        <f t="shared" si="38"/>
        <v>506</v>
      </c>
      <c r="J153" s="67">
        <v>506</v>
      </c>
      <c r="K153" s="67"/>
      <c r="L153" s="3"/>
      <c r="M153" s="3"/>
      <c r="N153" s="3"/>
      <c r="O153" s="3"/>
      <c r="P153" s="56"/>
      <c r="Q153" s="9" t="s">
        <v>303</v>
      </c>
      <c r="R153" s="4" t="s">
        <v>372</v>
      </c>
      <c r="S153" s="82"/>
      <c r="T153" s="82"/>
      <c r="U153" s="82"/>
      <c r="V153" s="82"/>
      <c r="W153" s="82"/>
      <c r="X153" s="82"/>
      <c r="Y153" s="82"/>
      <c r="Z153" s="82"/>
      <c r="AA153" s="82"/>
      <c r="AB153" s="82"/>
      <c r="AC153" s="82"/>
      <c r="AD153" s="82"/>
      <c r="AE153" s="82"/>
      <c r="AF153" s="82"/>
      <c r="AG153" s="82"/>
      <c r="AH153" s="82"/>
      <c r="AI153" s="82"/>
      <c r="AJ153" s="82"/>
      <c r="AK153" s="82"/>
      <c r="AL153" s="82"/>
      <c r="AM153" s="82"/>
      <c r="AN153" s="82"/>
      <c r="AO153" s="82"/>
      <c r="AP153" s="82"/>
      <c r="AQ153" s="82"/>
      <c r="AR153" s="82"/>
      <c r="AS153" s="82"/>
      <c r="AT153" s="82"/>
      <c r="AU153" s="82"/>
      <c r="AV153" s="82"/>
      <c r="AW153" s="82"/>
      <c r="AX153" s="82"/>
      <c r="AY153" s="82"/>
      <c r="AZ153" s="82"/>
      <c r="BA153" s="82"/>
      <c r="BB153" s="82"/>
      <c r="BC153" s="82"/>
      <c r="BD153" s="82"/>
      <c r="BE153" s="82"/>
      <c r="BF153" s="82"/>
      <c r="BG153" s="82"/>
      <c r="BH153" s="82"/>
      <c r="BI153" s="82"/>
      <c r="BJ153" s="82"/>
      <c r="BK153" s="82"/>
      <c r="BL153" s="82"/>
      <c r="BM153" s="82"/>
      <c r="BN153" s="82"/>
      <c r="BO153" s="82"/>
      <c r="BP153" s="82"/>
      <c r="BQ153" s="82"/>
      <c r="BR153" s="82"/>
      <c r="BS153" s="82"/>
      <c r="BT153" s="82"/>
      <c r="BU153" s="82"/>
      <c r="BV153" s="82"/>
      <c r="BW153" s="82"/>
      <c r="BX153" s="82"/>
      <c r="BY153" s="82"/>
      <c r="BZ153" s="82"/>
      <c r="CA153" s="82"/>
      <c r="CB153" s="82"/>
      <c r="CC153" s="82"/>
      <c r="CD153" s="82"/>
      <c r="CE153" s="82"/>
      <c r="CF153" s="82"/>
      <c r="CG153" s="82"/>
      <c r="CH153" s="82"/>
      <c r="CI153" s="82"/>
      <c r="CJ153" s="82"/>
      <c r="CK153" s="82"/>
      <c r="CL153" s="82"/>
      <c r="CM153" s="82"/>
      <c r="CN153" s="82"/>
      <c r="CO153" s="82"/>
      <c r="CP153" s="82"/>
      <c r="CQ153" s="82"/>
      <c r="CR153" s="82"/>
      <c r="CS153" s="82"/>
      <c r="CT153" s="82"/>
      <c r="CU153" s="82"/>
      <c r="CV153" s="82"/>
      <c r="CW153" s="82"/>
      <c r="CX153" s="82"/>
      <c r="CY153" s="82"/>
      <c r="CZ153" s="82"/>
      <c r="DA153" s="82"/>
      <c r="DB153" s="82"/>
      <c r="DC153" s="82"/>
      <c r="DD153" s="82"/>
      <c r="DE153" s="82"/>
      <c r="DF153" s="82"/>
      <c r="DG153" s="82"/>
      <c r="DH153" s="82"/>
      <c r="DI153" s="82"/>
      <c r="DJ153" s="82"/>
      <c r="DK153" s="82"/>
      <c r="DL153" s="82"/>
      <c r="DM153" s="82"/>
      <c r="DN153" s="82"/>
      <c r="DO153" s="82"/>
      <c r="DP153" s="82"/>
      <c r="DQ153" s="82"/>
      <c r="DR153" s="82"/>
      <c r="DS153" s="82"/>
      <c r="DT153" s="82"/>
      <c r="DU153" s="82"/>
      <c r="DV153" s="82"/>
      <c r="DW153" s="82"/>
      <c r="DX153" s="82"/>
      <c r="DY153" s="82"/>
      <c r="DZ153" s="82"/>
      <c r="EA153" s="82"/>
      <c r="EB153" s="82"/>
      <c r="EC153" s="82"/>
      <c r="ED153" s="82"/>
      <c r="EE153" s="82"/>
      <c r="EF153" s="82"/>
      <c r="EG153" s="82"/>
      <c r="EH153" s="82"/>
      <c r="EI153" s="82"/>
      <c r="EJ153" s="82"/>
      <c r="EK153" s="82"/>
      <c r="EL153" s="82"/>
      <c r="EM153" s="82"/>
      <c r="EN153" s="82"/>
      <c r="EO153" s="82"/>
      <c r="EP153" s="82"/>
      <c r="EQ153" s="82"/>
      <c r="ER153" s="82"/>
      <c r="ES153" s="82"/>
      <c r="ET153" s="82"/>
      <c r="EU153" s="82"/>
      <c r="EV153" s="82"/>
      <c r="EW153" s="82"/>
      <c r="EX153" s="82"/>
      <c r="EY153" s="82"/>
      <c r="EZ153" s="82"/>
      <c r="FA153" s="82"/>
      <c r="FB153" s="82"/>
      <c r="FC153" s="82"/>
      <c r="FD153" s="82"/>
      <c r="FE153" s="82"/>
      <c r="FF153" s="82"/>
      <c r="FG153" s="82"/>
      <c r="FH153" s="82"/>
      <c r="FI153" s="82"/>
      <c r="FJ153" s="82"/>
      <c r="FK153" s="82"/>
      <c r="FL153" s="82"/>
      <c r="FM153" s="82"/>
      <c r="FN153" s="82"/>
      <c r="FO153" s="82"/>
      <c r="FP153" s="82"/>
      <c r="FQ153" s="82"/>
      <c r="FR153" s="82"/>
      <c r="FS153" s="82"/>
      <c r="FT153" s="82"/>
      <c r="FU153" s="82"/>
      <c r="FV153" s="82"/>
      <c r="FW153" s="82"/>
      <c r="FX153" s="82"/>
      <c r="FY153" s="82"/>
      <c r="FZ153" s="82"/>
      <c r="GA153" s="82"/>
      <c r="GB153" s="82"/>
      <c r="GC153" s="82"/>
      <c r="GD153" s="82"/>
      <c r="GE153" s="82"/>
      <c r="GF153" s="82"/>
      <c r="GG153" s="82"/>
      <c r="GH153" s="82"/>
      <c r="GI153" s="82"/>
      <c r="GJ153" s="82"/>
      <c r="GK153" s="82"/>
      <c r="GL153" s="82"/>
      <c r="GM153" s="82"/>
      <c r="GN153" s="82"/>
      <c r="GO153" s="82"/>
      <c r="GP153" s="82"/>
      <c r="GQ153" s="82"/>
      <c r="GR153" s="82"/>
      <c r="GS153" s="82"/>
      <c r="GT153" s="82"/>
      <c r="GU153" s="82"/>
      <c r="GV153" s="82"/>
      <c r="GW153" s="82"/>
      <c r="GX153" s="82"/>
      <c r="GY153" s="82"/>
      <c r="GZ153" s="82"/>
      <c r="HA153" s="82"/>
      <c r="HB153" s="82"/>
      <c r="HC153" s="82"/>
      <c r="HD153" s="82"/>
      <c r="HE153" s="82"/>
      <c r="HF153" s="82"/>
      <c r="HG153" s="82"/>
      <c r="HH153" s="82"/>
      <c r="HI153" s="82"/>
      <c r="HJ153" s="82"/>
      <c r="HK153" s="82"/>
      <c r="HL153" s="82"/>
      <c r="HM153" s="82"/>
      <c r="HN153" s="82"/>
      <c r="HO153" s="82"/>
      <c r="HP153" s="82"/>
      <c r="HQ153" s="82"/>
      <c r="HR153" s="82"/>
      <c r="HS153" s="82"/>
      <c r="HT153" s="82"/>
      <c r="HU153" s="82"/>
      <c r="HV153" s="82"/>
      <c r="HW153" s="82"/>
      <c r="HX153" s="82"/>
      <c r="HY153" s="82"/>
      <c r="HZ153" s="82"/>
      <c r="IA153" s="82"/>
      <c r="IB153" s="82"/>
      <c r="IC153" s="82"/>
      <c r="ID153" s="82"/>
      <c r="IE153" s="82"/>
      <c r="IF153" s="82"/>
      <c r="IG153" s="82"/>
      <c r="IH153" s="82"/>
      <c r="II153" s="82"/>
      <c r="IJ153" s="82"/>
      <c r="IK153" s="82"/>
      <c r="IL153" s="82"/>
      <c r="IM153" s="82"/>
      <c r="IN153" s="82"/>
      <c r="IO153" s="82"/>
      <c r="IP153" s="82"/>
      <c r="IQ153" s="82"/>
      <c r="IR153" s="82"/>
      <c r="IS153" s="82"/>
      <c r="IT153" s="82"/>
      <c r="IU153" s="82"/>
      <c r="IV153" s="82"/>
      <c r="IW153" s="82"/>
    </row>
    <row r="154" spans="1:257" s="19" customFormat="1" ht="108" customHeight="1">
      <c r="A154" s="3">
        <v>11</v>
      </c>
      <c r="B154" s="3" t="s">
        <v>191</v>
      </c>
      <c r="C154" s="74" t="s">
        <v>373</v>
      </c>
      <c r="D154" s="4" t="s">
        <v>374</v>
      </c>
      <c r="E154" s="3"/>
      <c r="F154" s="78">
        <v>10772.2966</v>
      </c>
      <c r="G154" s="78">
        <v>10772.2966</v>
      </c>
      <c r="H154" s="78">
        <v>10772.2966</v>
      </c>
      <c r="I154" s="9">
        <f t="shared" si="38"/>
        <v>1701</v>
      </c>
      <c r="J154" s="9">
        <v>1701</v>
      </c>
      <c r="K154" s="9"/>
      <c r="L154" s="3"/>
      <c r="M154" s="3"/>
      <c r="N154" s="3"/>
      <c r="O154" s="3"/>
      <c r="P154" s="56"/>
      <c r="Q154" s="9" t="s">
        <v>375</v>
      </c>
      <c r="R154" s="4" t="s">
        <v>376</v>
      </c>
      <c r="T154" s="82"/>
      <c r="U154" s="82"/>
      <c r="V154" s="82"/>
      <c r="W154" s="82"/>
      <c r="X154" s="82"/>
      <c r="Y154" s="82"/>
      <c r="Z154" s="82"/>
      <c r="AA154" s="82"/>
      <c r="AB154" s="82"/>
      <c r="AC154" s="82"/>
      <c r="AD154" s="82"/>
      <c r="AE154" s="82"/>
      <c r="AF154" s="82"/>
      <c r="AG154" s="82"/>
      <c r="AH154" s="82"/>
      <c r="AI154" s="82"/>
      <c r="AJ154" s="82"/>
      <c r="AK154" s="82"/>
      <c r="AL154" s="82"/>
      <c r="AM154" s="82"/>
      <c r="AN154" s="82"/>
      <c r="AO154" s="82"/>
      <c r="AP154" s="82"/>
      <c r="AQ154" s="82"/>
      <c r="AR154" s="82"/>
      <c r="AS154" s="82"/>
      <c r="AT154" s="82"/>
      <c r="AU154" s="82"/>
      <c r="AV154" s="82"/>
      <c r="AW154" s="82"/>
      <c r="AX154" s="82"/>
      <c r="AY154" s="82"/>
      <c r="AZ154" s="82"/>
      <c r="BA154" s="82"/>
      <c r="BB154" s="82"/>
      <c r="BC154" s="82"/>
      <c r="BD154" s="82"/>
      <c r="BE154" s="82"/>
      <c r="BF154" s="82"/>
      <c r="BG154" s="82"/>
      <c r="BH154" s="82"/>
      <c r="BI154" s="82"/>
      <c r="BJ154" s="82"/>
      <c r="BK154" s="82"/>
      <c r="BL154" s="82"/>
      <c r="BM154" s="82"/>
      <c r="BN154" s="82"/>
      <c r="BO154" s="82"/>
      <c r="BP154" s="82"/>
      <c r="BQ154" s="82"/>
      <c r="BR154" s="82"/>
      <c r="BS154" s="82"/>
      <c r="BT154" s="82"/>
      <c r="BU154" s="82"/>
      <c r="BV154" s="82"/>
      <c r="BW154" s="82"/>
      <c r="BX154" s="82"/>
      <c r="BY154" s="82"/>
      <c r="BZ154" s="82"/>
      <c r="CA154" s="82"/>
      <c r="CB154" s="82"/>
      <c r="CC154" s="82"/>
      <c r="CD154" s="82"/>
      <c r="CE154" s="82"/>
      <c r="CF154" s="82"/>
      <c r="CG154" s="82"/>
      <c r="CH154" s="82"/>
      <c r="CI154" s="82"/>
      <c r="CJ154" s="82"/>
      <c r="CK154" s="82"/>
      <c r="CL154" s="82"/>
      <c r="CM154" s="82"/>
      <c r="CN154" s="82"/>
      <c r="CO154" s="82"/>
      <c r="CP154" s="82"/>
      <c r="CQ154" s="82"/>
      <c r="CR154" s="82"/>
      <c r="CS154" s="82"/>
      <c r="CT154" s="82"/>
      <c r="CU154" s="82"/>
      <c r="CV154" s="82"/>
      <c r="CW154" s="82"/>
      <c r="CX154" s="82"/>
      <c r="CY154" s="82"/>
      <c r="CZ154" s="82"/>
      <c r="DA154" s="82"/>
      <c r="DB154" s="82"/>
      <c r="DC154" s="82"/>
      <c r="DD154" s="82"/>
      <c r="DE154" s="82"/>
      <c r="DF154" s="82"/>
      <c r="DG154" s="82"/>
      <c r="DH154" s="82"/>
      <c r="DI154" s="82"/>
      <c r="DJ154" s="82"/>
      <c r="DK154" s="82"/>
      <c r="DL154" s="82"/>
      <c r="DM154" s="82"/>
      <c r="DN154" s="82"/>
      <c r="DO154" s="82"/>
      <c r="DP154" s="82"/>
      <c r="DQ154" s="82"/>
      <c r="DR154" s="82"/>
      <c r="DS154" s="82"/>
      <c r="DT154" s="82"/>
      <c r="DU154" s="82"/>
      <c r="DV154" s="82"/>
      <c r="DW154" s="82"/>
      <c r="DX154" s="82"/>
      <c r="DY154" s="82"/>
      <c r="DZ154" s="82"/>
      <c r="EA154" s="82"/>
      <c r="EB154" s="82"/>
      <c r="EC154" s="82"/>
      <c r="ED154" s="82"/>
      <c r="EE154" s="82"/>
      <c r="EF154" s="82"/>
      <c r="EG154" s="82"/>
      <c r="EH154" s="82"/>
      <c r="EI154" s="82"/>
      <c r="EJ154" s="82"/>
      <c r="EK154" s="82"/>
      <c r="EL154" s="82"/>
      <c r="EM154" s="82"/>
      <c r="EN154" s="82"/>
      <c r="EO154" s="82"/>
      <c r="EP154" s="82"/>
      <c r="EQ154" s="82"/>
      <c r="ER154" s="82"/>
      <c r="ES154" s="82"/>
      <c r="ET154" s="82"/>
      <c r="EU154" s="82"/>
      <c r="EV154" s="82"/>
      <c r="EW154" s="82"/>
      <c r="EX154" s="82"/>
      <c r="EY154" s="82"/>
      <c r="EZ154" s="82"/>
      <c r="FA154" s="82"/>
      <c r="FB154" s="82"/>
      <c r="FC154" s="82"/>
      <c r="FD154" s="82"/>
      <c r="FE154" s="82"/>
      <c r="FF154" s="82"/>
      <c r="FG154" s="82"/>
      <c r="FH154" s="82"/>
      <c r="FI154" s="82"/>
      <c r="FJ154" s="82"/>
      <c r="FK154" s="82"/>
      <c r="FL154" s="82"/>
      <c r="FM154" s="82"/>
      <c r="FN154" s="82"/>
      <c r="FO154" s="82"/>
      <c r="FP154" s="82"/>
      <c r="FQ154" s="82"/>
      <c r="FR154" s="82"/>
      <c r="FS154" s="82"/>
      <c r="FT154" s="82"/>
      <c r="FU154" s="82"/>
      <c r="FV154" s="82"/>
      <c r="FW154" s="82"/>
      <c r="FX154" s="82"/>
      <c r="FY154" s="82"/>
      <c r="FZ154" s="82"/>
      <c r="GA154" s="82"/>
      <c r="GB154" s="82"/>
      <c r="GC154" s="82"/>
      <c r="GD154" s="82"/>
      <c r="GE154" s="82"/>
      <c r="GF154" s="82"/>
      <c r="GG154" s="82"/>
      <c r="GH154" s="82"/>
      <c r="GI154" s="82"/>
      <c r="GJ154" s="82"/>
      <c r="GK154" s="82"/>
      <c r="GL154" s="82"/>
      <c r="GM154" s="82"/>
      <c r="GN154" s="82"/>
      <c r="GO154" s="82"/>
      <c r="GP154" s="82"/>
      <c r="GQ154" s="82"/>
      <c r="GR154" s="82"/>
      <c r="GS154" s="82"/>
      <c r="GT154" s="82"/>
      <c r="GU154" s="82"/>
      <c r="GV154" s="82"/>
      <c r="GW154" s="82"/>
      <c r="GX154" s="82"/>
      <c r="GY154" s="82"/>
      <c r="GZ154" s="82"/>
      <c r="HA154" s="82"/>
      <c r="HB154" s="82"/>
      <c r="HC154" s="82"/>
      <c r="HD154" s="82"/>
      <c r="HE154" s="82"/>
      <c r="HF154" s="82"/>
      <c r="HG154" s="82"/>
      <c r="HH154" s="82"/>
      <c r="HI154" s="82"/>
      <c r="HJ154" s="82"/>
      <c r="HK154" s="82"/>
      <c r="HL154" s="82"/>
      <c r="HM154" s="82"/>
      <c r="HN154" s="82"/>
      <c r="HO154" s="82"/>
      <c r="HP154" s="82"/>
      <c r="HQ154" s="82"/>
      <c r="HR154" s="82"/>
      <c r="HS154" s="82"/>
      <c r="HT154" s="82"/>
      <c r="HU154" s="82"/>
      <c r="HV154" s="82"/>
      <c r="HW154" s="82"/>
      <c r="HX154" s="82"/>
      <c r="HY154" s="82"/>
      <c r="HZ154" s="82"/>
      <c r="IA154" s="82"/>
      <c r="IB154" s="82"/>
      <c r="IC154" s="82"/>
      <c r="ID154" s="82"/>
      <c r="IE154" s="82"/>
      <c r="IF154" s="82"/>
      <c r="IG154" s="82"/>
      <c r="IH154" s="82"/>
      <c r="II154" s="82"/>
      <c r="IJ154" s="82"/>
      <c r="IK154" s="82"/>
      <c r="IL154" s="82"/>
      <c r="IM154" s="82"/>
      <c r="IN154" s="82"/>
      <c r="IO154" s="82"/>
      <c r="IP154" s="82"/>
      <c r="IQ154" s="82"/>
      <c r="IR154" s="82"/>
      <c r="IS154" s="82"/>
      <c r="IT154" s="82"/>
      <c r="IU154" s="82"/>
      <c r="IV154" s="82"/>
      <c r="IW154" s="82"/>
    </row>
    <row r="155" spans="1:257" s="19" customFormat="1" ht="81.75" customHeight="1">
      <c r="A155" s="3">
        <v>12</v>
      </c>
      <c r="B155" s="3" t="s">
        <v>191</v>
      </c>
      <c r="C155" s="74" t="s">
        <v>377</v>
      </c>
      <c r="D155" s="4" t="s">
        <v>378</v>
      </c>
      <c r="E155" s="3"/>
      <c r="F155" s="3">
        <v>8906</v>
      </c>
      <c r="G155" s="3">
        <v>8906</v>
      </c>
      <c r="H155" s="3">
        <v>7911.76</v>
      </c>
      <c r="I155" s="9">
        <f t="shared" si="38"/>
        <v>4770</v>
      </c>
      <c r="J155" s="67">
        <v>405</v>
      </c>
      <c r="K155" s="67"/>
      <c r="L155" s="3"/>
      <c r="M155" s="3">
        <v>4365</v>
      </c>
      <c r="N155" s="3"/>
      <c r="O155" s="3"/>
      <c r="P155" s="56"/>
      <c r="Q155" s="9" t="s">
        <v>379</v>
      </c>
      <c r="R155" s="4" t="s">
        <v>380</v>
      </c>
      <c r="S155" s="82"/>
      <c r="T155" s="82"/>
      <c r="U155" s="82"/>
      <c r="V155" s="82"/>
      <c r="W155" s="82"/>
      <c r="X155" s="82"/>
      <c r="Y155" s="82"/>
      <c r="Z155" s="82"/>
      <c r="AA155" s="82"/>
      <c r="AB155" s="82"/>
      <c r="AC155" s="82"/>
      <c r="AD155" s="82"/>
      <c r="AE155" s="82"/>
      <c r="AF155" s="82"/>
      <c r="AG155" s="82"/>
      <c r="AH155" s="82"/>
      <c r="AI155" s="82"/>
      <c r="AJ155" s="82"/>
      <c r="AK155" s="82"/>
      <c r="AL155" s="82"/>
      <c r="AM155" s="82"/>
      <c r="AN155" s="82"/>
      <c r="AO155" s="82"/>
      <c r="AP155" s="82"/>
      <c r="AQ155" s="82"/>
      <c r="AR155" s="82"/>
      <c r="AS155" s="82"/>
      <c r="AT155" s="82"/>
      <c r="AU155" s="82"/>
      <c r="AV155" s="82"/>
      <c r="AW155" s="82"/>
      <c r="AX155" s="82"/>
      <c r="AY155" s="82"/>
      <c r="AZ155" s="82"/>
      <c r="BA155" s="82"/>
      <c r="BB155" s="82"/>
      <c r="BC155" s="82"/>
      <c r="BD155" s="82"/>
      <c r="BE155" s="82"/>
      <c r="BF155" s="82"/>
      <c r="BG155" s="82"/>
      <c r="BH155" s="82"/>
      <c r="BI155" s="82"/>
      <c r="BJ155" s="82"/>
      <c r="BK155" s="82"/>
      <c r="BL155" s="82"/>
      <c r="BM155" s="82"/>
      <c r="BN155" s="82"/>
      <c r="BO155" s="82"/>
      <c r="BP155" s="82"/>
      <c r="BQ155" s="82"/>
      <c r="BR155" s="82"/>
      <c r="BS155" s="82"/>
      <c r="BT155" s="82"/>
      <c r="BU155" s="82"/>
      <c r="BV155" s="82"/>
      <c r="BW155" s="82"/>
      <c r="BX155" s="82"/>
      <c r="BY155" s="82"/>
      <c r="BZ155" s="82"/>
      <c r="CA155" s="82"/>
      <c r="CB155" s="82"/>
      <c r="CC155" s="82"/>
      <c r="CD155" s="82"/>
      <c r="CE155" s="82"/>
      <c r="CF155" s="82"/>
      <c r="CG155" s="82"/>
      <c r="CH155" s="82"/>
      <c r="CI155" s="82"/>
      <c r="CJ155" s="82"/>
      <c r="CK155" s="82"/>
      <c r="CL155" s="82"/>
      <c r="CM155" s="82"/>
      <c r="CN155" s="82"/>
      <c r="CO155" s="82"/>
      <c r="CP155" s="82"/>
      <c r="CQ155" s="82"/>
      <c r="CR155" s="82"/>
      <c r="CS155" s="82"/>
      <c r="CT155" s="82"/>
      <c r="CU155" s="82"/>
      <c r="CV155" s="82"/>
      <c r="CW155" s="82"/>
      <c r="CX155" s="82"/>
      <c r="CY155" s="82"/>
      <c r="CZ155" s="82"/>
      <c r="DA155" s="82"/>
      <c r="DB155" s="82"/>
      <c r="DC155" s="82"/>
      <c r="DD155" s="82"/>
      <c r="DE155" s="82"/>
      <c r="DF155" s="82"/>
      <c r="DG155" s="82"/>
      <c r="DH155" s="82"/>
      <c r="DI155" s="82"/>
      <c r="DJ155" s="82"/>
      <c r="DK155" s="82"/>
      <c r="DL155" s="82"/>
      <c r="DM155" s="82"/>
      <c r="DN155" s="82"/>
      <c r="DO155" s="82"/>
      <c r="DP155" s="82"/>
      <c r="DQ155" s="82"/>
      <c r="DR155" s="82"/>
      <c r="DS155" s="82"/>
      <c r="DT155" s="82"/>
      <c r="DU155" s="82"/>
      <c r="DV155" s="82"/>
      <c r="DW155" s="82"/>
      <c r="DX155" s="82"/>
      <c r="DY155" s="82"/>
      <c r="DZ155" s="82"/>
      <c r="EA155" s="82"/>
      <c r="EB155" s="82"/>
      <c r="EC155" s="82"/>
      <c r="ED155" s="82"/>
      <c r="EE155" s="82"/>
      <c r="EF155" s="82"/>
      <c r="EG155" s="82"/>
      <c r="EH155" s="82"/>
      <c r="EI155" s="82"/>
      <c r="EJ155" s="82"/>
      <c r="EK155" s="82"/>
      <c r="EL155" s="82"/>
      <c r="EM155" s="82"/>
      <c r="EN155" s="82"/>
      <c r="EO155" s="82"/>
      <c r="EP155" s="82"/>
      <c r="EQ155" s="82"/>
      <c r="ER155" s="82"/>
      <c r="ES155" s="82"/>
      <c r="ET155" s="82"/>
      <c r="EU155" s="82"/>
      <c r="EV155" s="82"/>
      <c r="EW155" s="82"/>
      <c r="EX155" s="82"/>
      <c r="EY155" s="82"/>
      <c r="EZ155" s="82"/>
      <c r="FA155" s="82"/>
      <c r="FB155" s="82"/>
      <c r="FC155" s="82"/>
      <c r="FD155" s="82"/>
      <c r="FE155" s="82"/>
      <c r="FF155" s="82"/>
      <c r="FG155" s="82"/>
      <c r="FH155" s="82"/>
      <c r="FI155" s="82"/>
      <c r="FJ155" s="82"/>
      <c r="FK155" s="82"/>
      <c r="FL155" s="82"/>
      <c r="FM155" s="82"/>
      <c r="FN155" s="82"/>
      <c r="FO155" s="82"/>
      <c r="FP155" s="82"/>
      <c r="FQ155" s="82"/>
      <c r="FR155" s="82"/>
      <c r="FS155" s="82"/>
      <c r="FT155" s="82"/>
      <c r="FU155" s="82"/>
      <c r="FV155" s="82"/>
      <c r="FW155" s="82"/>
      <c r="FX155" s="82"/>
      <c r="FY155" s="82"/>
      <c r="FZ155" s="82"/>
      <c r="GA155" s="82"/>
      <c r="GB155" s="82"/>
      <c r="GC155" s="82"/>
      <c r="GD155" s="82"/>
      <c r="GE155" s="82"/>
      <c r="GF155" s="82"/>
      <c r="GG155" s="82"/>
      <c r="GH155" s="82"/>
      <c r="GI155" s="82"/>
      <c r="GJ155" s="82"/>
      <c r="GK155" s="82"/>
      <c r="GL155" s="82"/>
      <c r="GM155" s="82"/>
      <c r="GN155" s="82"/>
      <c r="GO155" s="82"/>
      <c r="GP155" s="82"/>
      <c r="GQ155" s="82"/>
      <c r="GR155" s="82"/>
      <c r="GS155" s="82"/>
      <c r="GT155" s="82"/>
      <c r="GU155" s="82"/>
      <c r="GV155" s="82"/>
      <c r="GW155" s="82"/>
      <c r="GX155" s="82"/>
      <c r="GY155" s="82"/>
      <c r="GZ155" s="82"/>
      <c r="HA155" s="82"/>
      <c r="HB155" s="82"/>
      <c r="HC155" s="82"/>
      <c r="HD155" s="82"/>
      <c r="HE155" s="82"/>
      <c r="HF155" s="82"/>
      <c r="HG155" s="82"/>
      <c r="HH155" s="82"/>
      <c r="HI155" s="82"/>
      <c r="HJ155" s="82"/>
      <c r="HK155" s="82"/>
      <c r="HL155" s="82"/>
      <c r="HM155" s="82"/>
      <c r="HN155" s="82"/>
      <c r="HO155" s="82"/>
      <c r="HP155" s="82"/>
      <c r="HQ155" s="82"/>
      <c r="HR155" s="82"/>
      <c r="HS155" s="82"/>
      <c r="HT155" s="82"/>
      <c r="HU155" s="82"/>
      <c r="HV155" s="82"/>
      <c r="HW155" s="82"/>
      <c r="HX155" s="82"/>
      <c r="HY155" s="82"/>
      <c r="HZ155" s="82"/>
      <c r="IA155" s="82"/>
      <c r="IB155" s="82"/>
      <c r="IC155" s="82"/>
      <c r="ID155" s="82"/>
      <c r="IE155" s="82"/>
      <c r="IF155" s="82"/>
      <c r="IG155" s="82"/>
      <c r="IH155" s="82"/>
      <c r="II155" s="82"/>
      <c r="IJ155" s="82"/>
      <c r="IK155" s="82"/>
      <c r="IL155" s="82"/>
      <c r="IM155" s="82"/>
      <c r="IN155" s="82"/>
      <c r="IO155" s="82"/>
      <c r="IP155" s="82"/>
      <c r="IQ155" s="82"/>
      <c r="IR155" s="82"/>
      <c r="IS155" s="82"/>
      <c r="IT155" s="82"/>
      <c r="IU155" s="82"/>
      <c r="IV155" s="82"/>
      <c r="IW155" s="82"/>
    </row>
    <row r="156" spans="1:257" s="19" customFormat="1" ht="138" customHeight="1">
      <c r="A156" s="3">
        <v>13</v>
      </c>
      <c r="B156" s="3" t="s">
        <v>191</v>
      </c>
      <c r="C156" s="74" t="s">
        <v>381</v>
      </c>
      <c r="D156" s="4" t="s">
        <v>382</v>
      </c>
      <c r="E156" s="3">
        <v>55.1</v>
      </c>
      <c r="F156" s="78">
        <v>4457.4098000000004</v>
      </c>
      <c r="G156" s="78">
        <v>4457.4098000000004</v>
      </c>
      <c r="H156" s="78">
        <v>4457.4098000000004</v>
      </c>
      <c r="I156" s="9">
        <f t="shared" si="38"/>
        <v>1120</v>
      </c>
      <c r="J156" s="67">
        <v>1120</v>
      </c>
      <c r="K156" s="67"/>
      <c r="L156" s="3"/>
      <c r="M156" s="3"/>
      <c r="N156" s="3"/>
      <c r="O156" s="3"/>
      <c r="P156" s="56"/>
      <c r="Q156" s="9" t="s">
        <v>362</v>
      </c>
      <c r="R156" s="4" t="s">
        <v>383</v>
      </c>
      <c r="S156" s="82"/>
      <c r="T156" s="82"/>
      <c r="U156" s="82"/>
      <c r="V156" s="82"/>
      <c r="W156" s="82"/>
      <c r="X156" s="82"/>
      <c r="Y156" s="82"/>
      <c r="Z156" s="82"/>
      <c r="AA156" s="82"/>
      <c r="AB156" s="82"/>
      <c r="AC156" s="82"/>
      <c r="AD156" s="82"/>
      <c r="AE156" s="82"/>
      <c r="AF156" s="82"/>
      <c r="AG156" s="82"/>
      <c r="AH156" s="82"/>
      <c r="AI156" s="82"/>
      <c r="AJ156" s="82"/>
      <c r="AK156" s="82"/>
      <c r="AL156" s="82"/>
      <c r="AM156" s="82"/>
      <c r="AN156" s="82"/>
      <c r="AO156" s="82"/>
      <c r="AP156" s="82"/>
      <c r="AQ156" s="82"/>
      <c r="AR156" s="82"/>
      <c r="AS156" s="82"/>
      <c r="AT156" s="82"/>
      <c r="AU156" s="82"/>
      <c r="AV156" s="82"/>
      <c r="AW156" s="82"/>
      <c r="AX156" s="82"/>
      <c r="AY156" s="82"/>
      <c r="AZ156" s="82"/>
      <c r="BA156" s="82"/>
      <c r="BB156" s="82"/>
      <c r="BC156" s="82"/>
      <c r="BD156" s="82"/>
      <c r="BE156" s="82"/>
      <c r="BF156" s="82"/>
      <c r="BG156" s="82"/>
      <c r="BH156" s="82"/>
      <c r="BI156" s="82"/>
      <c r="BJ156" s="82"/>
      <c r="BK156" s="82"/>
      <c r="BL156" s="82"/>
      <c r="BM156" s="82"/>
      <c r="BN156" s="82"/>
      <c r="BO156" s="82"/>
      <c r="BP156" s="82"/>
      <c r="BQ156" s="82"/>
      <c r="BR156" s="82"/>
      <c r="BS156" s="82"/>
      <c r="BT156" s="82"/>
      <c r="BU156" s="82"/>
      <c r="BV156" s="82"/>
      <c r="BW156" s="82"/>
      <c r="BX156" s="82"/>
      <c r="BY156" s="82"/>
      <c r="BZ156" s="82"/>
      <c r="CA156" s="82"/>
      <c r="CB156" s="82"/>
      <c r="CC156" s="82"/>
      <c r="CD156" s="82"/>
      <c r="CE156" s="82"/>
      <c r="CF156" s="82"/>
      <c r="CG156" s="82"/>
      <c r="CH156" s="82"/>
      <c r="CI156" s="82"/>
      <c r="CJ156" s="82"/>
      <c r="CK156" s="82"/>
      <c r="CL156" s="82"/>
      <c r="CM156" s="82"/>
      <c r="CN156" s="82"/>
      <c r="CO156" s="82"/>
      <c r="CP156" s="82"/>
      <c r="CQ156" s="82"/>
      <c r="CR156" s="82"/>
      <c r="CS156" s="82"/>
      <c r="CT156" s="82"/>
      <c r="CU156" s="82"/>
      <c r="CV156" s="82"/>
      <c r="CW156" s="82"/>
      <c r="CX156" s="82"/>
      <c r="CY156" s="82"/>
      <c r="CZ156" s="82"/>
      <c r="DA156" s="82"/>
      <c r="DB156" s="82"/>
      <c r="DC156" s="82"/>
      <c r="DD156" s="82"/>
      <c r="DE156" s="82"/>
      <c r="DF156" s="82"/>
      <c r="DG156" s="82"/>
      <c r="DH156" s="82"/>
      <c r="DI156" s="82"/>
      <c r="DJ156" s="82"/>
      <c r="DK156" s="82"/>
      <c r="DL156" s="82"/>
      <c r="DM156" s="82"/>
      <c r="DN156" s="82"/>
      <c r="DO156" s="82"/>
      <c r="DP156" s="82"/>
      <c r="DQ156" s="82"/>
      <c r="DR156" s="82"/>
      <c r="DS156" s="82"/>
      <c r="DT156" s="82"/>
      <c r="DU156" s="82"/>
      <c r="DV156" s="82"/>
      <c r="DW156" s="82"/>
      <c r="DX156" s="82"/>
      <c r="DY156" s="82"/>
      <c r="DZ156" s="82"/>
      <c r="EA156" s="82"/>
      <c r="EB156" s="82"/>
      <c r="EC156" s="82"/>
      <c r="ED156" s="82"/>
      <c r="EE156" s="82"/>
      <c r="EF156" s="82"/>
      <c r="EG156" s="82"/>
      <c r="EH156" s="82"/>
      <c r="EI156" s="82"/>
      <c r="EJ156" s="82"/>
      <c r="EK156" s="82"/>
      <c r="EL156" s="82"/>
      <c r="EM156" s="82"/>
      <c r="EN156" s="82"/>
      <c r="EO156" s="82"/>
      <c r="EP156" s="82"/>
      <c r="EQ156" s="82"/>
      <c r="ER156" s="82"/>
      <c r="ES156" s="82"/>
      <c r="ET156" s="82"/>
      <c r="EU156" s="82"/>
      <c r="EV156" s="82"/>
      <c r="EW156" s="82"/>
      <c r="EX156" s="82"/>
      <c r="EY156" s="82"/>
      <c r="EZ156" s="82"/>
      <c r="FA156" s="82"/>
      <c r="FB156" s="82"/>
      <c r="FC156" s="82"/>
      <c r="FD156" s="82"/>
      <c r="FE156" s="82"/>
      <c r="FF156" s="82"/>
      <c r="FG156" s="82"/>
      <c r="FH156" s="82"/>
      <c r="FI156" s="82"/>
      <c r="FJ156" s="82"/>
      <c r="FK156" s="82"/>
      <c r="FL156" s="82"/>
      <c r="FM156" s="82"/>
      <c r="FN156" s="82"/>
      <c r="FO156" s="82"/>
      <c r="FP156" s="82"/>
      <c r="FQ156" s="82"/>
      <c r="FR156" s="82"/>
      <c r="FS156" s="82"/>
      <c r="FT156" s="82"/>
      <c r="FU156" s="82"/>
      <c r="FV156" s="82"/>
      <c r="FW156" s="82"/>
      <c r="FX156" s="82"/>
      <c r="FY156" s="82"/>
      <c r="FZ156" s="82"/>
      <c r="GA156" s="82"/>
      <c r="GB156" s="82"/>
      <c r="GC156" s="82"/>
      <c r="GD156" s="82"/>
      <c r="GE156" s="82"/>
      <c r="GF156" s="82"/>
      <c r="GG156" s="82"/>
      <c r="GH156" s="82"/>
      <c r="GI156" s="82"/>
      <c r="GJ156" s="82"/>
      <c r="GK156" s="82"/>
      <c r="GL156" s="82"/>
      <c r="GM156" s="82"/>
      <c r="GN156" s="82"/>
      <c r="GO156" s="82"/>
      <c r="GP156" s="82"/>
      <c r="GQ156" s="82"/>
      <c r="GR156" s="82"/>
      <c r="GS156" s="82"/>
      <c r="GT156" s="82"/>
      <c r="GU156" s="82"/>
      <c r="GV156" s="82"/>
      <c r="GW156" s="82"/>
      <c r="GX156" s="82"/>
      <c r="GY156" s="82"/>
      <c r="GZ156" s="82"/>
      <c r="HA156" s="82"/>
      <c r="HB156" s="82"/>
      <c r="HC156" s="82"/>
      <c r="HD156" s="82"/>
      <c r="HE156" s="82"/>
      <c r="HF156" s="82"/>
      <c r="HG156" s="82"/>
      <c r="HH156" s="82"/>
      <c r="HI156" s="82"/>
      <c r="HJ156" s="82"/>
      <c r="HK156" s="82"/>
      <c r="HL156" s="82"/>
      <c r="HM156" s="82"/>
      <c r="HN156" s="82"/>
      <c r="HO156" s="82"/>
      <c r="HP156" s="82"/>
      <c r="HQ156" s="82"/>
      <c r="HR156" s="82"/>
      <c r="HS156" s="82"/>
      <c r="HT156" s="82"/>
      <c r="HU156" s="82"/>
      <c r="HV156" s="82"/>
      <c r="HW156" s="82"/>
      <c r="HX156" s="82"/>
      <c r="HY156" s="82"/>
      <c r="HZ156" s="82"/>
      <c r="IA156" s="82"/>
      <c r="IB156" s="82"/>
      <c r="IC156" s="82"/>
      <c r="ID156" s="82"/>
      <c r="IE156" s="82"/>
      <c r="IF156" s="82"/>
      <c r="IG156" s="82"/>
      <c r="IH156" s="82"/>
      <c r="II156" s="82"/>
      <c r="IJ156" s="82"/>
      <c r="IK156" s="82"/>
      <c r="IL156" s="82"/>
      <c r="IM156" s="82"/>
      <c r="IN156" s="82"/>
      <c r="IO156" s="82"/>
      <c r="IP156" s="82"/>
      <c r="IQ156" s="82"/>
      <c r="IR156" s="82"/>
      <c r="IS156" s="82"/>
      <c r="IT156" s="82"/>
      <c r="IU156" s="82"/>
      <c r="IV156" s="82"/>
      <c r="IW156" s="82"/>
    </row>
    <row r="157" spans="1:257" s="19" customFormat="1" ht="81.75" customHeight="1">
      <c r="A157" s="3">
        <v>14</v>
      </c>
      <c r="B157" s="3" t="s">
        <v>191</v>
      </c>
      <c r="C157" s="74" t="s">
        <v>384</v>
      </c>
      <c r="D157" s="4" t="s">
        <v>385</v>
      </c>
      <c r="E157" s="3">
        <v>57.9</v>
      </c>
      <c r="F157" s="78">
        <v>16959.7945</v>
      </c>
      <c r="G157" s="78">
        <v>16959.7945</v>
      </c>
      <c r="H157" s="78">
        <v>16959.7945</v>
      </c>
      <c r="I157" s="9">
        <f t="shared" si="38"/>
        <v>1826</v>
      </c>
      <c r="J157" s="67">
        <v>1826</v>
      </c>
      <c r="K157" s="67"/>
      <c r="L157" s="3"/>
      <c r="M157" s="3"/>
      <c r="N157" s="3"/>
      <c r="O157" s="3"/>
      <c r="P157" s="56"/>
      <c r="Q157" s="9" t="s">
        <v>303</v>
      </c>
      <c r="R157" s="4" t="s">
        <v>386</v>
      </c>
      <c r="S157" s="82"/>
      <c r="T157" s="82"/>
      <c r="U157" s="82"/>
      <c r="V157" s="82"/>
      <c r="W157" s="82"/>
      <c r="X157" s="82"/>
      <c r="Y157" s="82"/>
      <c r="Z157" s="82"/>
      <c r="AA157" s="82"/>
      <c r="AB157" s="82"/>
      <c r="AC157" s="82"/>
      <c r="AD157" s="82"/>
      <c r="AE157" s="82"/>
      <c r="AF157" s="82"/>
      <c r="AG157" s="82"/>
      <c r="AH157" s="82"/>
      <c r="AI157" s="82"/>
      <c r="AJ157" s="82"/>
      <c r="AK157" s="82"/>
      <c r="AL157" s="82"/>
      <c r="AM157" s="82"/>
      <c r="AN157" s="82"/>
      <c r="AO157" s="82"/>
      <c r="AP157" s="82"/>
      <c r="AQ157" s="82"/>
      <c r="AR157" s="82"/>
      <c r="AS157" s="82"/>
      <c r="AT157" s="82"/>
      <c r="AU157" s="82"/>
      <c r="AV157" s="82"/>
      <c r="AW157" s="82"/>
      <c r="AX157" s="82"/>
      <c r="AY157" s="82"/>
      <c r="AZ157" s="82"/>
      <c r="BA157" s="82"/>
      <c r="BB157" s="82"/>
      <c r="BC157" s="82"/>
      <c r="BD157" s="82"/>
      <c r="BE157" s="82"/>
      <c r="BF157" s="82"/>
      <c r="BG157" s="82"/>
      <c r="BH157" s="82"/>
      <c r="BI157" s="82"/>
      <c r="BJ157" s="82"/>
      <c r="BK157" s="82"/>
      <c r="BL157" s="82"/>
      <c r="BM157" s="82"/>
      <c r="BN157" s="82"/>
      <c r="BO157" s="82"/>
      <c r="BP157" s="82"/>
      <c r="BQ157" s="82"/>
      <c r="BR157" s="82"/>
      <c r="BS157" s="82"/>
      <c r="BT157" s="82"/>
      <c r="BU157" s="82"/>
      <c r="BV157" s="82"/>
      <c r="BW157" s="82"/>
      <c r="BX157" s="82"/>
      <c r="BY157" s="82"/>
      <c r="BZ157" s="82"/>
      <c r="CA157" s="82"/>
      <c r="CB157" s="82"/>
      <c r="CC157" s="82"/>
      <c r="CD157" s="82"/>
      <c r="CE157" s="82"/>
      <c r="CF157" s="82"/>
      <c r="CG157" s="82"/>
      <c r="CH157" s="82"/>
      <c r="CI157" s="82"/>
      <c r="CJ157" s="82"/>
      <c r="CK157" s="82"/>
      <c r="CL157" s="82"/>
      <c r="CM157" s="82"/>
      <c r="CN157" s="82"/>
      <c r="CO157" s="82"/>
      <c r="CP157" s="82"/>
      <c r="CQ157" s="82"/>
      <c r="CR157" s="82"/>
      <c r="CS157" s="82"/>
      <c r="CT157" s="82"/>
      <c r="CU157" s="82"/>
      <c r="CV157" s="82"/>
      <c r="CW157" s="82"/>
      <c r="CX157" s="82"/>
      <c r="CY157" s="82"/>
      <c r="CZ157" s="82"/>
      <c r="DA157" s="82"/>
      <c r="DB157" s="82"/>
      <c r="DC157" s="82"/>
      <c r="DD157" s="82"/>
      <c r="DE157" s="82"/>
      <c r="DF157" s="82"/>
      <c r="DG157" s="82"/>
      <c r="DH157" s="82"/>
      <c r="DI157" s="82"/>
      <c r="DJ157" s="82"/>
      <c r="DK157" s="82"/>
      <c r="DL157" s="82"/>
      <c r="DM157" s="82"/>
      <c r="DN157" s="82"/>
      <c r="DO157" s="82"/>
      <c r="DP157" s="82"/>
      <c r="DQ157" s="82"/>
      <c r="DR157" s="82"/>
      <c r="DS157" s="82"/>
      <c r="DT157" s="82"/>
      <c r="DU157" s="82"/>
      <c r="DV157" s="82"/>
      <c r="DW157" s="82"/>
      <c r="DX157" s="82"/>
      <c r="DY157" s="82"/>
      <c r="DZ157" s="82"/>
      <c r="EA157" s="82"/>
      <c r="EB157" s="82"/>
      <c r="EC157" s="82"/>
      <c r="ED157" s="82"/>
      <c r="EE157" s="82"/>
      <c r="EF157" s="82"/>
      <c r="EG157" s="82"/>
      <c r="EH157" s="82"/>
      <c r="EI157" s="82"/>
      <c r="EJ157" s="82"/>
      <c r="EK157" s="82"/>
      <c r="EL157" s="82"/>
      <c r="EM157" s="82"/>
      <c r="EN157" s="82"/>
      <c r="EO157" s="82"/>
      <c r="EP157" s="82"/>
      <c r="EQ157" s="82"/>
      <c r="ER157" s="82"/>
      <c r="ES157" s="82"/>
      <c r="ET157" s="82"/>
      <c r="EU157" s="82"/>
      <c r="EV157" s="82"/>
      <c r="EW157" s="82"/>
      <c r="EX157" s="82"/>
      <c r="EY157" s="82"/>
      <c r="EZ157" s="82"/>
      <c r="FA157" s="82"/>
      <c r="FB157" s="82"/>
      <c r="FC157" s="82"/>
      <c r="FD157" s="82"/>
      <c r="FE157" s="82"/>
      <c r="FF157" s="82"/>
      <c r="FG157" s="82"/>
      <c r="FH157" s="82"/>
      <c r="FI157" s="82"/>
      <c r="FJ157" s="82"/>
      <c r="FK157" s="82"/>
      <c r="FL157" s="82"/>
      <c r="FM157" s="82"/>
      <c r="FN157" s="82"/>
      <c r="FO157" s="82"/>
      <c r="FP157" s="82"/>
      <c r="FQ157" s="82"/>
      <c r="FR157" s="82"/>
      <c r="FS157" s="82"/>
      <c r="FT157" s="82"/>
      <c r="FU157" s="82"/>
      <c r="FV157" s="82"/>
      <c r="FW157" s="82"/>
      <c r="FX157" s="82"/>
      <c r="FY157" s="82"/>
      <c r="FZ157" s="82"/>
      <c r="GA157" s="82"/>
      <c r="GB157" s="82"/>
      <c r="GC157" s="82"/>
      <c r="GD157" s="82"/>
      <c r="GE157" s="82"/>
      <c r="GF157" s="82"/>
      <c r="GG157" s="82"/>
      <c r="GH157" s="82"/>
      <c r="GI157" s="82"/>
      <c r="GJ157" s="82"/>
      <c r="GK157" s="82"/>
      <c r="GL157" s="82"/>
      <c r="GM157" s="82"/>
      <c r="GN157" s="82"/>
      <c r="GO157" s="82"/>
      <c r="GP157" s="82"/>
      <c r="GQ157" s="82"/>
      <c r="GR157" s="82"/>
      <c r="GS157" s="82"/>
      <c r="GT157" s="82"/>
      <c r="GU157" s="82"/>
      <c r="GV157" s="82"/>
      <c r="GW157" s="82"/>
      <c r="GX157" s="82"/>
      <c r="GY157" s="82"/>
      <c r="GZ157" s="82"/>
      <c r="HA157" s="82"/>
      <c r="HB157" s="82"/>
      <c r="HC157" s="82"/>
      <c r="HD157" s="82"/>
      <c r="HE157" s="82"/>
      <c r="HF157" s="82"/>
      <c r="HG157" s="82"/>
      <c r="HH157" s="82"/>
      <c r="HI157" s="82"/>
      <c r="HJ157" s="82"/>
      <c r="HK157" s="82"/>
      <c r="HL157" s="82"/>
      <c r="HM157" s="82"/>
      <c r="HN157" s="82"/>
      <c r="HO157" s="82"/>
      <c r="HP157" s="82"/>
      <c r="HQ157" s="82"/>
      <c r="HR157" s="82"/>
      <c r="HS157" s="82"/>
      <c r="HT157" s="82"/>
      <c r="HU157" s="82"/>
      <c r="HV157" s="82"/>
      <c r="HW157" s="82"/>
      <c r="HX157" s="82"/>
      <c r="HY157" s="82"/>
      <c r="HZ157" s="82"/>
      <c r="IA157" s="82"/>
      <c r="IB157" s="82"/>
      <c r="IC157" s="82"/>
      <c r="ID157" s="82"/>
      <c r="IE157" s="82"/>
      <c r="IF157" s="82"/>
      <c r="IG157" s="82"/>
      <c r="IH157" s="82"/>
      <c r="II157" s="82"/>
      <c r="IJ157" s="82"/>
      <c r="IK157" s="82"/>
      <c r="IL157" s="82"/>
      <c r="IM157" s="82"/>
      <c r="IN157" s="82"/>
      <c r="IO157" s="82"/>
      <c r="IP157" s="82"/>
      <c r="IQ157" s="82"/>
      <c r="IR157" s="82"/>
      <c r="IS157" s="82"/>
      <c r="IT157" s="82"/>
      <c r="IU157" s="82"/>
      <c r="IV157" s="82"/>
      <c r="IW157" s="82"/>
    </row>
    <row r="158" spans="1:257" s="19" customFormat="1" ht="81.75" customHeight="1">
      <c r="A158" s="3">
        <v>15</v>
      </c>
      <c r="B158" s="3" t="s">
        <v>191</v>
      </c>
      <c r="C158" s="74" t="s">
        <v>387</v>
      </c>
      <c r="D158" s="4" t="s">
        <v>388</v>
      </c>
      <c r="E158" s="3">
        <v>59.5</v>
      </c>
      <c r="F158" s="78">
        <v>14351.5175</v>
      </c>
      <c r="G158" s="78">
        <v>14351.5175</v>
      </c>
      <c r="H158" s="78">
        <v>14351.5175</v>
      </c>
      <c r="I158" s="9">
        <f t="shared" si="38"/>
        <v>1370</v>
      </c>
      <c r="J158" s="67">
        <v>1370</v>
      </c>
      <c r="K158" s="67"/>
      <c r="L158" s="3"/>
      <c r="M158" s="3"/>
      <c r="N158" s="3"/>
      <c r="O158" s="3"/>
      <c r="P158" s="56"/>
      <c r="Q158" s="9" t="s">
        <v>303</v>
      </c>
      <c r="R158" s="4" t="s">
        <v>389</v>
      </c>
      <c r="S158" s="82"/>
      <c r="T158" s="82"/>
      <c r="U158" s="82"/>
      <c r="V158" s="82"/>
      <c r="W158" s="82"/>
      <c r="X158" s="82"/>
      <c r="Y158" s="82"/>
      <c r="Z158" s="82"/>
      <c r="AA158" s="82"/>
      <c r="AB158" s="82"/>
      <c r="AC158" s="82"/>
      <c r="AD158" s="82"/>
      <c r="AE158" s="82"/>
      <c r="AF158" s="82"/>
      <c r="AG158" s="82"/>
      <c r="AH158" s="82"/>
      <c r="AI158" s="82"/>
      <c r="AJ158" s="82"/>
      <c r="AK158" s="82"/>
      <c r="AL158" s="82"/>
      <c r="AM158" s="82"/>
      <c r="AN158" s="82"/>
      <c r="AO158" s="82"/>
      <c r="AP158" s="82"/>
      <c r="AQ158" s="82"/>
      <c r="AR158" s="82"/>
      <c r="AS158" s="82"/>
      <c r="AT158" s="82"/>
      <c r="AU158" s="82"/>
      <c r="AV158" s="82"/>
      <c r="AW158" s="82"/>
      <c r="AX158" s="82"/>
      <c r="AY158" s="82"/>
      <c r="AZ158" s="82"/>
      <c r="BA158" s="82"/>
      <c r="BB158" s="82"/>
      <c r="BC158" s="82"/>
      <c r="BD158" s="82"/>
      <c r="BE158" s="82"/>
      <c r="BF158" s="82"/>
      <c r="BG158" s="82"/>
      <c r="BH158" s="82"/>
      <c r="BI158" s="82"/>
      <c r="BJ158" s="82"/>
      <c r="BK158" s="82"/>
      <c r="BL158" s="82"/>
      <c r="BM158" s="82"/>
      <c r="BN158" s="82"/>
      <c r="BO158" s="82"/>
      <c r="BP158" s="82"/>
      <c r="BQ158" s="82"/>
      <c r="BR158" s="82"/>
      <c r="BS158" s="82"/>
      <c r="BT158" s="82"/>
      <c r="BU158" s="82"/>
      <c r="BV158" s="82"/>
      <c r="BW158" s="82"/>
      <c r="BX158" s="82"/>
      <c r="BY158" s="82"/>
      <c r="BZ158" s="82"/>
      <c r="CA158" s="82"/>
      <c r="CB158" s="82"/>
      <c r="CC158" s="82"/>
      <c r="CD158" s="82"/>
      <c r="CE158" s="82"/>
      <c r="CF158" s="82"/>
      <c r="CG158" s="82"/>
      <c r="CH158" s="82"/>
      <c r="CI158" s="82"/>
      <c r="CJ158" s="82"/>
      <c r="CK158" s="82"/>
      <c r="CL158" s="82"/>
      <c r="CM158" s="82"/>
      <c r="CN158" s="82"/>
      <c r="CO158" s="82"/>
      <c r="CP158" s="82"/>
      <c r="CQ158" s="82"/>
      <c r="CR158" s="82"/>
      <c r="CS158" s="82"/>
      <c r="CT158" s="82"/>
      <c r="CU158" s="82"/>
      <c r="CV158" s="82"/>
      <c r="CW158" s="82"/>
      <c r="CX158" s="82"/>
      <c r="CY158" s="82"/>
      <c r="CZ158" s="82"/>
      <c r="DA158" s="82"/>
      <c r="DB158" s="82"/>
      <c r="DC158" s="82"/>
      <c r="DD158" s="82"/>
      <c r="DE158" s="82"/>
      <c r="DF158" s="82"/>
      <c r="DG158" s="82"/>
      <c r="DH158" s="82"/>
      <c r="DI158" s="82"/>
      <c r="DJ158" s="82"/>
      <c r="DK158" s="82"/>
      <c r="DL158" s="82"/>
      <c r="DM158" s="82"/>
      <c r="DN158" s="82"/>
      <c r="DO158" s="82"/>
      <c r="DP158" s="82"/>
      <c r="DQ158" s="82"/>
      <c r="DR158" s="82"/>
      <c r="DS158" s="82"/>
      <c r="DT158" s="82"/>
      <c r="DU158" s="82"/>
      <c r="DV158" s="82"/>
      <c r="DW158" s="82"/>
      <c r="DX158" s="82"/>
      <c r="DY158" s="82"/>
      <c r="DZ158" s="82"/>
      <c r="EA158" s="82"/>
      <c r="EB158" s="82"/>
      <c r="EC158" s="82"/>
      <c r="ED158" s="82"/>
      <c r="EE158" s="82"/>
      <c r="EF158" s="82"/>
      <c r="EG158" s="82"/>
      <c r="EH158" s="82"/>
      <c r="EI158" s="82"/>
      <c r="EJ158" s="82"/>
      <c r="EK158" s="82"/>
      <c r="EL158" s="82"/>
      <c r="EM158" s="82"/>
      <c r="EN158" s="82"/>
      <c r="EO158" s="82"/>
      <c r="EP158" s="82"/>
      <c r="EQ158" s="82"/>
      <c r="ER158" s="82"/>
      <c r="ES158" s="82"/>
      <c r="ET158" s="82"/>
      <c r="EU158" s="82"/>
      <c r="EV158" s="82"/>
      <c r="EW158" s="82"/>
      <c r="EX158" s="82"/>
      <c r="EY158" s="82"/>
      <c r="EZ158" s="82"/>
      <c r="FA158" s="82"/>
      <c r="FB158" s="82"/>
      <c r="FC158" s="82"/>
      <c r="FD158" s="82"/>
      <c r="FE158" s="82"/>
      <c r="FF158" s="82"/>
      <c r="FG158" s="82"/>
      <c r="FH158" s="82"/>
      <c r="FI158" s="82"/>
      <c r="FJ158" s="82"/>
      <c r="FK158" s="82"/>
      <c r="FL158" s="82"/>
      <c r="FM158" s="82"/>
      <c r="FN158" s="82"/>
      <c r="FO158" s="82"/>
      <c r="FP158" s="82"/>
      <c r="FQ158" s="82"/>
      <c r="FR158" s="82"/>
      <c r="FS158" s="82"/>
      <c r="FT158" s="82"/>
      <c r="FU158" s="82"/>
      <c r="FV158" s="82"/>
      <c r="FW158" s="82"/>
      <c r="FX158" s="82"/>
      <c r="FY158" s="82"/>
      <c r="FZ158" s="82"/>
      <c r="GA158" s="82"/>
      <c r="GB158" s="82"/>
      <c r="GC158" s="82"/>
      <c r="GD158" s="82"/>
      <c r="GE158" s="82"/>
      <c r="GF158" s="82"/>
      <c r="GG158" s="82"/>
      <c r="GH158" s="82"/>
      <c r="GI158" s="82"/>
      <c r="GJ158" s="82"/>
      <c r="GK158" s="82"/>
      <c r="GL158" s="82"/>
      <c r="GM158" s="82"/>
      <c r="GN158" s="82"/>
      <c r="GO158" s="82"/>
      <c r="GP158" s="82"/>
      <c r="GQ158" s="82"/>
      <c r="GR158" s="82"/>
      <c r="GS158" s="82"/>
      <c r="GT158" s="82"/>
      <c r="GU158" s="82"/>
      <c r="GV158" s="82"/>
      <c r="GW158" s="82"/>
      <c r="GX158" s="82"/>
      <c r="GY158" s="82"/>
      <c r="GZ158" s="82"/>
      <c r="HA158" s="82"/>
      <c r="HB158" s="82"/>
      <c r="HC158" s="82"/>
      <c r="HD158" s="82"/>
      <c r="HE158" s="82"/>
      <c r="HF158" s="82"/>
      <c r="HG158" s="82"/>
      <c r="HH158" s="82"/>
      <c r="HI158" s="82"/>
      <c r="HJ158" s="82"/>
      <c r="HK158" s="82"/>
      <c r="HL158" s="82"/>
      <c r="HM158" s="82"/>
      <c r="HN158" s="82"/>
      <c r="HO158" s="82"/>
      <c r="HP158" s="82"/>
      <c r="HQ158" s="82"/>
      <c r="HR158" s="82"/>
      <c r="HS158" s="82"/>
      <c r="HT158" s="82"/>
      <c r="HU158" s="82"/>
      <c r="HV158" s="82"/>
      <c r="HW158" s="82"/>
      <c r="HX158" s="82"/>
      <c r="HY158" s="82"/>
      <c r="HZ158" s="82"/>
      <c r="IA158" s="82"/>
      <c r="IB158" s="82"/>
      <c r="IC158" s="82"/>
      <c r="ID158" s="82"/>
      <c r="IE158" s="82"/>
      <c r="IF158" s="82"/>
      <c r="IG158" s="82"/>
      <c r="IH158" s="82"/>
      <c r="II158" s="82"/>
      <c r="IJ158" s="82"/>
      <c r="IK158" s="82"/>
      <c r="IL158" s="82"/>
      <c r="IM158" s="82"/>
      <c r="IN158" s="82"/>
      <c r="IO158" s="82"/>
      <c r="IP158" s="82"/>
      <c r="IQ158" s="82"/>
      <c r="IR158" s="82"/>
      <c r="IS158" s="82"/>
      <c r="IT158" s="82"/>
      <c r="IU158" s="82"/>
      <c r="IV158" s="82"/>
      <c r="IW158" s="82"/>
    </row>
    <row r="159" spans="1:257" s="19" customFormat="1" ht="81.75" customHeight="1">
      <c r="A159" s="3">
        <v>16</v>
      </c>
      <c r="B159" s="3" t="s">
        <v>191</v>
      </c>
      <c r="C159" s="74" t="s">
        <v>390</v>
      </c>
      <c r="D159" s="4" t="s">
        <v>391</v>
      </c>
      <c r="E159" s="3">
        <v>6.5</v>
      </c>
      <c r="F159" s="78">
        <v>3037.8854999999999</v>
      </c>
      <c r="G159" s="78">
        <v>3037.8854999999999</v>
      </c>
      <c r="H159" s="78">
        <v>3037.8854999999999</v>
      </c>
      <c r="I159" s="9">
        <f t="shared" si="38"/>
        <v>1453</v>
      </c>
      <c r="J159" s="67">
        <v>1453</v>
      </c>
      <c r="K159" s="67"/>
      <c r="L159" s="3"/>
      <c r="M159" s="3"/>
      <c r="N159" s="3"/>
      <c r="O159" s="3"/>
      <c r="P159" s="56"/>
      <c r="Q159" s="9" t="s">
        <v>303</v>
      </c>
      <c r="R159" s="4" t="s">
        <v>392</v>
      </c>
      <c r="S159" s="82"/>
      <c r="T159" s="82"/>
      <c r="U159" s="82"/>
      <c r="V159" s="82"/>
      <c r="W159" s="82"/>
      <c r="X159" s="82"/>
      <c r="Y159" s="82"/>
      <c r="Z159" s="82"/>
      <c r="AA159" s="82"/>
      <c r="AB159" s="82"/>
      <c r="AC159" s="82"/>
      <c r="AD159" s="82"/>
      <c r="AE159" s="82"/>
      <c r="AF159" s="82"/>
      <c r="AG159" s="82"/>
      <c r="AH159" s="82"/>
      <c r="AI159" s="82"/>
      <c r="AJ159" s="82"/>
      <c r="AK159" s="82"/>
      <c r="AL159" s="82"/>
      <c r="AM159" s="82"/>
      <c r="AN159" s="82"/>
      <c r="AO159" s="82"/>
      <c r="AP159" s="82"/>
      <c r="AQ159" s="82"/>
      <c r="AR159" s="82"/>
      <c r="AS159" s="82"/>
      <c r="AT159" s="82"/>
      <c r="AU159" s="82"/>
      <c r="AV159" s="82"/>
      <c r="AW159" s="82"/>
      <c r="AX159" s="82"/>
      <c r="AY159" s="82"/>
      <c r="AZ159" s="82"/>
      <c r="BA159" s="82"/>
      <c r="BB159" s="82"/>
      <c r="BC159" s="82"/>
      <c r="BD159" s="82"/>
      <c r="BE159" s="82"/>
      <c r="BF159" s="82"/>
      <c r="BG159" s="82"/>
      <c r="BH159" s="82"/>
      <c r="BI159" s="82"/>
      <c r="BJ159" s="82"/>
      <c r="BK159" s="82"/>
      <c r="BL159" s="82"/>
      <c r="BM159" s="82"/>
      <c r="BN159" s="82"/>
      <c r="BO159" s="82"/>
      <c r="BP159" s="82"/>
      <c r="BQ159" s="82"/>
      <c r="BR159" s="82"/>
      <c r="BS159" s="82"/>
      <c r="BT159" s="82"/>
      <c r="BU159" s="82"/>
      <c r="BV159" s="82"/>
      <c r="BW159" s="82"/>
      <c r="BX159" s="82"/>
      <c r="BY159" s="82"/>
      <c r="BZ159" s="82"/>
      <c r="CA159" s="82"/>
      <c r="CB159" s="82"/>
      <c r="CC159" s="82"/>
      <c r="CD159" s="82"/>
      <c r="CE159" s="82"/>
      <c r="CF159" s="82"/>
      <c r="CG159" s="82"/>
      <c r="CH159" s="82"/>
      <c r="CI159" s="82"/>
      <c r="CJ159" s="82"/>
      <c r="CK159" s="82"/>
      <c r="CL159" s="82"/>
      <c r="CM159" s="82"/>
      <c r="CN159" s="82"/>
      <c r="CO159" s="82"/>
      <c r="CP159" s="82"/>
      <c r="CQ159" s="82"/>
      <c r="CR159" s="82"/>
      <c r="CS159" s="82"/>
      <c r="CT159" s="82"/>
      <c r="CU159" s="82"/>
      <c r="CV159" s="82"/>
      <c r="CW159" s="82"/>
      <c r="CX159" s="82"/>
      <c r="CY159" s="82"/>
      <c r="CZ159" s="82"/>
      <c r="DA159" s="82"/>
      <c r="DB159" s="82"/>
      <c r="DC159" s="82"/>
      <c r="DD159" s="82"/>
      <c r="DE159" s="82"/>
      <c r="DF159" s="82"/>
      <c r="DG159" s="82"/>
      <c r="DH159" s="82"/>
      <c r="DI159" s="82"/>
      <c r="DJ159" s="82"/>
      <c r="DK159" s="82"/>
      <c r="DL159" s="82"/>
      <c r="DM159" s="82"/>
      <c r="DN159" s="82"/>
      <c r="DO159" s="82"/>
      <c r="DP159" s="82"/>
      <c r="DQ159" s="82"/>
      <c r="DR159" s="82"/>
      <c r="DS159" s="82"/>
      <c r="DT159" s="82"/>
      <c r="DU159" s="82"/>
      <c r="DV159" s="82"/>
      <c r="DW159" s="82"/>
      <c r="DX159" s="82"/>
      <c r="DY159" s="82"/>
      <c r="DZ159" s="82"/>
      <c r="EA159" s="82"/>
      <c r="EB159" s="82"/>
      <c r="EC159" s="82"/>
      <c r="ED159" s="82"/>
      <c r="EE159" s="82"/>
      <c r="EF159" s="82"/>
      <c r="EG159" s="82"/>
      <c r="EH159" s="82"/>
      <c r="EI159" s="82"/>
      <c r="EJ159" s="82"/>
      <c r="EK159" s="82"/>
      <c r="EL159" s="82"/>
      <c r="EM159" s="82"/>
      <c r="EN159" s="82"/>
      <c r="EO159" s="82"/>
      <c r="EP159" s="82"/>
      <c r="EQ159" s="82"/>
      <c r="ER159" s="82"/>
      <c r="ES159" s="82"/>
      <c r="ET159" s="82"/>
      <c r="EU159" s="82"/>
      <c r="EV159" s="82"/>
      <c r="EW159" s="82"/>
      <c r="EX159" s="82"/>
      <c r="EY159" s="82"/>
      <c r="EZ159" s="82"/>
      <c r="FA159" s="82"/>
      <c r="FB159" s="82"/>
      <c r="FC159" s="82"/>
      <c r="FD159" s="82"/>
      <c r="FE159" s="82"/>
      <c r="FF159" s="82"/>
      <c r="FG159" s="82"/>
      <c r="FH159" s="82"/>
      <c r="FI159" s="82"/>
      <c r="FJ159" s="82"/>
      <c r="FK159" s="82"/>
      <c r="FL159" s="82"/>
      <c r="FM159" s="82"/>
      <c r="FN159" s="82"/>
      <c r="FO159" s="82"/>
      <c r="FP159" s="82"/>
      <c r="FQ159" s="82"/>
      <c r="FR159" s="82"/>
      <c r="FS159" s="82"/>
      <c r="FT159" s="82"/>
      <c r="FU159" s="82"/>
      <c r="FV159" s="82"/>
      <c r="FW159" s="82"/>
      <c r="FX159" s="82"/>
      <c r="FY159" s="82"/>
      <c r="FZ159" s="82"/>
      <c r="GA159" s="82"/>
      <c r="GB159" s="82"/>
      <c r="GC159" s="82"/>
      <c r="GD159" s="82"/>
      <c r="GE159" s="82"/>
      <c r="GF159" s="82"/>
      <c r="GG159" s="82"/>
      <c r="GH159" s="82"/>
      <c r="GI159" s="82"/>
      <c r="GJ159" s="82"/>
      <c r="GK159" s="82"/>
      <c r="GL159" s="82"/>
      <c r="GM159" s="82"/>
      <c r="GN159" s="82"/>
      <c r="GO159" s="82"/>
      <c r="GP159" s="82"/>
      <c r="GQ159" s="82"/>
      <c r="GR159" s="82"/>
      <c r="GS159" s="82"/>
      <c r="GT159" s="82"/>
      <c r="GU159" s="82"/>
      <c r="GV159" s="82"/>
      <c r="GW159" s="82"/>
      <c r="GX159" s="82"/>
      <c r="GY159" s="82"/>
      <c r="GZ159" s="82"/>
      <c r="HA159" s="82"/>
      <c r="HB159" s="82"/>
      <c r="HC159" s="82"/>
      <c r="HD159" s="82"/>
      <c r="HE159" s="82"/>
      <c r="HF159" s="82"/>
      <c r="HG159" s="82"/>
      <c r="HH159" s="82"/>
      <c r="HI159" s="82"/>
      <c r="HJ159" s="82"/>
      <c r="HK159" s="82"/>
      <c r="HL159" s="82"/>
      <c r="HM159" s="82"/>
      <c r="HN159" s="82"/>
      <c r="HO159" s="82"/>
      <c r="HP159" s="82"/>
      <c r="HQ159" s="82"/>
      <c r="HR159" s="82"/>
      <c r="HS159" s="82"/>
      <c r="HT159" s="82"/>
      <c r="HU159" s="82"/>
      <c r="HV159" s="82"/>
      <c r="HW159" s="82"/>
      <c r="HX159" s="82"/>
      <c r="HY159" s="82"/>
      <c r="HZ159" s="82"/>
      <c r="IA159" s="82"/>
      <c r="IB159" s="82"/>
      <c r="IC159" s="82"/>
      <c r="ID159" s="82"/>
      <c r="IE159" s="82"/>
      <c r="IF159" s="82"/>
      <c r="IG159" s="82"/>
      <c r="IH159" s="82"/>
      <c r="II159" s="82"/>
      <c r="IJ159" s="82"/>
      <c r="IK159" s="82"/>
      <c r="IL159" s="82"/>
      <c r="IM159" s="82"/>
      <c r="IN159" s="82"/>
      <c r="IO159" s="82"/>
      <c r="IP159" s="82"/>
      <c r="IQ159" s="82"/>
      <c r="IR159" s="82"/>
      <c r="IS159" s="82"/>
      <c r="IT159" s="82"/>
      <c r="IU159" s="82"/>
      <c r="IV159" s="82"/>
      <c r="IW159" s="82"/>
    </row>
    <row r="160" spans="1:257" s="19" customFormat="1" ht="81.75" customHeight="1">
      <c r="A160" s="3">
        <v>17</v>
      </c>
      <c r="B160" s="3" t="s">
        <v>191</v>
      </c>
      <c r="C160" s="74" t="s">
        <v>393</v>
      </c>
      <c r="D160" s="4" t="s">
        <v>394</v>
      </c>
      <c r="E160" s="3">
        <v>7</v>
      </c>
      <c r="F160" s="78">
        <v>2623.7800999999999</v>
      </c>
      <c r="G160" s="78">
        <v>2623.7800999999999</v>
      </c>
      <c r="H160" s="78">
        <v>2623.7800999999999</v>
      </c>
      <c r="I160" s="9">
        <f t="shared" si="38"/>
        <v>43</v>
      </c>
      <c r="J160" s="67">
        <v>43</v>
      </c>
      <c r="K160" s="67"/>
      <c r="L160" s="3"/>
      <c r="M160" s="3"/>
      <c r="N160" s="3"/>
      <c r="O160" s="3"/>
      <c r="P160" s="56"/>
      <c r="Q160" s="9" t="s">
        <v>303</v>
      </c>
      <c r="R160" s="4" t="s">
        <v>395</v>
      </c>
      <c r="S160" s="82"/>
      <c r="T160" s="82"/>
      <c r="U160" s="82"/>
      <c r="V160" s="82"/>
      <c r="W160" s="82"/>
      <c r="X160" s="82"/>
      <c r="Y160" s="82"/>
      <c r="Z160" s="82"/>
      <c r="AA160" s="82"/>
      <c r="AB160" s="82"/>
      <c r="AC160" s="82"/>
      <c r="AD160" s="82"/>
      <c r="AE160" s="82"/>
      <c r="AF160" s="82"/>
      <c r="AG160" s="82"/>
      <c r="AH160" s="82"/>
      <c r="AI160" s="82"/>
      <c r="AJ160" s="82"/>
      <c r="AK160" s="82"/>
      <c r="AL160" s="82"/>
      <c r="AM160" s="82"/>
      <c r="AN160" s="82"/>
      <c r="AO160" s="82"/>
      <c r="AP160" s="82"/>
      <c r="AQ160" s="82"/>
      <c r="AR160" s="82"/>
      <c r="AS160" s="82"/>
      <c r="AT160" s="82"/>
      <c r="AU160" s="82"/>
      <c r="AV160" s="82"/>
      <c r="AW160" s="82"/>
      <c r="AX160" s="82"/>
      <c r="AY160" s="82"/>
      <c r="AZ160" s="82"/>
      <c r="BA160" s="82"/>
      <c r="BB160" s="82"/>
      <c r="BC160" s="82"/>
      <c r="BD160" s="82"/>
      <c r="BE160" s="82"/>
      <c r="BF160" s="82"/>
      <c r="BG160" s="82"/>
      <c r="BH160" s="82"/>
      <c r="BI160" s="82"/>
      <c r="BJ160" s="82"/>
      <c r="BK160" s="82"/>
      <c r="BL160" s="82"/>
      <c r="BM160" s="82"/>
      <c r="BN160" s="82"/>
      <c r="BO160" s="82"/>
      <c r="BP160" s="82"/>
      <c r="BQ160" s="82"/>
      <c r="BR160" s="82"/>
      <c r="BS160" s="82"/>
      <c r="BT160" s="82"/>
      <c r="BU160" s="82"/>
      <c r="BV160" s="82"/>
      <c r="BW160" s="82"/>
      <c r="BX160" s="82"/>
      <c r="BY160" s="82"/>
      <c r="BZ160" s="82"/>
      <c r="CA160" s="82"/>
      <c r="CB160" s="82"/>
      <c r="CC160" s="82"/>
      <c r="CD160" s="82"/>
      <c r="CE160" s="82"/>
      <c r="CF160" s="82"/>
      <c r="CG160" s="82"/>
      <c r="CH160" s="82"/>
      <c r="CI160" s="82"/>
      <c r="CJ160" s="82"/>
      <c r="CK160" s="82"/>
      <c r="CL160" s="82"/>
      <c r="CM160" s="82"/>
      <c r="CN160" s="82"/>
      <c r="CO160" s="82"/>
      <c r="CP160" s="82"/>
      <c r="CQ160" s="82"/>
      <c r="CR160" s="82"/>
      <c r="CS160" s="82"/>
      <c r="CT160" s="82"/>
      <c r="CU160" s="82"/>
      <c r="CV160" s="82"/>
      <c r="CW160" s="82"/>
      <c r="CX160" s="82"/>
      <c r="CY160" s="82"/>
      <c r="CZ160" s="82"/>
      <c r="DA160" s="82"/>
      <c r="DB160" s="82"/>
      <c r="DC160" s="82"/>
      <c r="DD160" s="82"/>
      <c r="DE160" s="82"/>
      <c r="DF160" s="82"/>
      <c r="DG160" s="82"/>
      <c r="DH160" s="82"/>
      <c r="DI160" s="82"/>
      <c r="DJ160" s="82"/>
      <c r="DK160" s="82"/>
      <c r="DL160" s="82"/>
      <c r="DM160" s="82"/>
      <c r="DN160" s="82"/>
      <c r="DO160" s="82"/>
      <c r="DP160" s="82"/>
      <c r="DQ160" s="82"/>
      <c r="DR160" s="82"/>
      <c r="DS160" s="82"/>
      <c r="DT160" s="82"/>
      <c r="DU160" s="82"/>
      <c r="DV160" s="82"/>
      <c r="DW160" s="82"/>
      <c r="DX160" s="82"/>
      <c r="DY160" s="82"/>
      <c r="DZ160" s="82"/>
      <c r="EA160" s="82"/>
      <c r="EB160" s="82"/>
      <c r="EC160" s="82"/>
      <c r="ED160" s="82"/>
      <c r="EE160" s="82"/>
      <c r="EF160" s="82"/>
      <c r="EG160" s="82"/>
      <c r="EH160" s="82"/>
      <c r="EI160" s="82"/>
      <c r="EJ160" s="82"/>
      <c r="EK160" s="82"/>
      <c r="EL160" s="82"/>
      <c r="EM160" s="82"/>
      <c r="EN160" s="82"/>
      <c r="EO160" s="82"/>
      <c r="EP160" s="82"/>
      <c r="EQ160" s="82"/>
      <c r="ER160" s="82"/>
      <c r="ES160" s="82"/>
      <c r="ET160" s="82"/>
      <c r="EU160" s="82"/>
      <c r="EV160" s="82"/>
      <c r="EW160" s="82"/>
      <c r="EX160" s="82"/>
      <c r="EY160" s="82"/>
      <c r="EZ160" s="82"/>
      <c r="FA160" s="82"/>
      <c r="FB160" s="82"/>
      <c r="FC160" s="82"/>
      <c r="FD160" s="82"/>
      <c r="FE160" s="82"/>
      <c r="FF160" s="82"/>
      <c r="FG160" s="82"/>
      <c r="FH160" s="82"/>
      <c r="FI160" s="82"/>
      <c r="FJ160" s="82"/>
      <c r="FK160" s="82"/>
      <c r="FL160" s="82"/>
      <c r="FM160" s="82"/>
      <c r="FN160" s="82"/>
      <c r="FO160" s="82"/>
      <c r="FP160" s="82"/>
      <c r="FQ160" s="82"/>
      <c r="FR160" s="82"/>
      <c r="FS160" s="82"/>
      <c r="FT160" s="82"/>
      <c r="FU160" s="82"/>
      <c r="FV160" s="82"/>
      <c r="FW160" s="82"/>
      <c r="FX160" s="82"/>
      <c r="FY160" s="82"/>
      <c r="FZ160" s="82"/>
      <c r="GA160" s="82"/>
      <c r="GB160" s="82"/>
      <c r="GC160" s="82"/>
      <c r="GD160" s="82"/>
      <c r="GE160" s="82"/>
      <c r="GF160" s="82"/>
      <c r="GG160" s="82"/>
      <c r="GH160" s="82"/>
      <c r="GI160" s="82"/>
      <c r="GJ160" s="82"/>
      <c r="GK160" s="82"/>
      <c r="GL160" s="82"/>
      <c r="GM160" s="82"/>
      <c r="GN160" s="82"/>
      <c r="GO160" s="82"/>
      <c r="GP160" s="82"/>
      <c r="GQ160" s="82"/>
      <c r="GR160" s="82"/>
      <c r="GS160" s="82"/>
      <c r="GT160" s="82"/>
      <c r="GU160" s="82"/>
      <c r="GV160" s="82"/>
      <c r="GW160" s="82"/>
      <c r="GX160" s="82"/>
      <c r="GY160" s="82"/>
      <c r="GZ160" s="82"/>
      <c r="HA160" s="82"/>
      <c r="HB160" s="82"/>
      <c r="HC160" s="82"/>
      <c r="HD160" s="82"/>
      <c r="HE160" s="82"/>
      <c r="HF160" s="82"/>
      <c r="HG160" s="82"/>
      <c r="HH160" s="82"/>
      <c r="HI160" s="82"/>
      <c r="HJ160" s="82"/>
      <c r="HK160" s="82"/>
      <c r="HL160" s="82"/>
      <c r="HM160" s="82"/>
      <c r="HN160" s="82"/>
      <c r="HO160" s="82"/>
      <c r="HP160" s="82"/>
      <c r="HQ160" s="82"/>
      <c r="HR160" s="82"/>
      <c r="HS160" s="82"/>
      <c r="HT160" s="82"/>
      <c r="HU160" s="82"/>
      <c r="HV160" s="82"/>
      <c r="HW160" s="82"/>
      <c r="HX160" s="82"/>
      <c r="HY160" s="82"/>
      <c r="HZ160" s="82"/>
      <c r="IA160" s="82"/>
      <c r="IB160" s="82"/>
      <c r="IC160" s="82"/>
      <c r="ID160" s="82"/>
      <c r="IE160" s="82"/>
      <c r="IF160" s="82"/>
      <c r="IG160" s="82"/>
      <c r="IH160" s="82"/>
      <c r="II160" s="82"/>
      <c r="IJ160" s="82"/>
      <c r="IK160" s="82"/>
      <c r="IL160" s="82"/>
      <c r="IM160" s="82"/>
      <c r="IN160" s="82"/>
      <c r="IO160" s="82"/>
      <c r="IP160" s="82"/>
      <c r="IQ160" s="82"/>
      <c r="IR160" s="82"/>
      <c r="IS160" s="82"/>
      <c r="IT160" s="82"/>
      <c r="IU160" s="82"/>
      <c r="IV160" s="82"/>
      <c r="IW160" s="82"/>
    </row>
    <row r="161" spans="1:257" s="19" customFormat="1" ht="81.75" customHeight="1">
      <c r="A161" s="3">
        <v>18</v>
      </c>
      <c r="B161" s="3" t="s">
        <v>191</v>
      </c>
      <c r="C161" s="74" t="s">
        <v>396</v>
      </c>
      <c r="D161" s="4" t="s">
        <v>397</v>
      </c>
      <c r="E161" s="3">
        <v>28.9</v>
      </c>
      <c r="F161" s="78">
        <v>7311.6115</v>
      </c>
      <c r="G161" s="78">
        <v>7311.6115</v>
      </c>
      <c r="H161" s="78">
        <v>7311.6115</v>
      </c>
      <c r="I161" s="9">
        <f t="shared" si="38"/>
        <v>899</v>
      </c>
      <c r="J161" s="67">
        <v>899</v>
      </c>
      <c r="K161" s="67"/>
      <c r="L161" s="3"/>
      <c r="M161" s="3"/>
      <c r="N161" s="3"/>
      <c r="O161" s="3"/>
      <c r="P161" s="56"/>
      <c r="Q161" s="9" t="s">
        <v>303</v>
      </c>
      <c r="R161" s="4" t="s">
        <v>398</v>
      </c>
      <c r="S161" s="82"/>
      <c r="T161" s="82"/>
      <c r="U161" s="82"/>
      <c r="V161" s="82"/>
      <c r="W161" s="82"/>
      <c r="X161" s="82"/>
      <c r="Y161" s="82"/>
      <c r="Z161" s="82"/>
      <c r="AA161" s="82"/>
      <c r="AB161" s="82"/>
      <c r="AC161" s="82"/>
      <c r="AD161" s="82"/>
      <c r="AE161" s="82"/>
      <c r="AF161" s="82"/>
      <c r="AG161" s="82"/>
      <c r="AH161" s="82"/>
      <c r="AI161" s="82"/>
      <c r="AJ161" s="82"/>
      <c r="AK161" s="82"/>
      <c r="AL161" s="82"/>
      <c r="AM161" s="82"/>
      <c r="AN161" s="82"/>
      <c r="AO161" s="82"/>
      <c r="AP161" s="82"/>
      <c r="AQ161" s="82"/>
      <c r="AR161" s="82"/>
      <c r="AS161" s="82"/>
      <c r="AT161" s="82"/>
      <c r="AU161" s="82"/>
      <c r="AV161" s="82"/>
      <c r="AW161" s="82"/>
      <c r="AX161" s="82"/>
      <c r="AY161" s="82"/>
      <c r="AZ161" s="82"/>
      <c r="BA161" s="82"/>
      <c r="BB161" s="82"/>
      <c r="BC161" s="82"/>
      <c r="BD161" s="82"/>
      <c r="BE161" s="82"/>
      <c r="BF161" s="82"/>
      <c r="BG161" s="82"/>
      <c r="BH161" s="82"/>
      <c r="BI161" s="82"/>
      <c r="BJ161" s="82"/>
      <c r="BK161" s="82"/>
      <c r="BL161" s="82"/>
      <c r="BM161" s="82"/>
      <c r="BN161" s="82"/>
      <c r="BO161" s="82"/>
      <c r="BP161" s="82"/>
      <c r="BQ161" s="82"/>
      <c r="BR161" s="82"/>
      <c r="BS161" s="82"/>
      <c r="BT161" s="82"/>
      <c r="BU161" s="82"/>
      <c r="BV161" s="82"/>
      <c r="BW161" s="82"/>
      <c r="BX161" s="82"/>
      <c r="BY161" s="82"/>
      <c r="BZ161" s="82"/>
      <c r="CA161" s="82"/>
      <c r="CB161" s="82"/>
      <c r="CC161" s="82"/>
      <c r="CD161" s="82"/>
      <c r="CE161" s="82"/>
      <c r="CF161" s="82"/>
      <c r="CG161" s="82"/>
      <c r="CH161" s="82"/>
      <c r="CI161" s="82"/>
      <c r="CJ161" s="82"/>
      <c r="CK161" s="82"/>
      <c r="CL161" s="82"/>
      <c r="CM161" s="82"/>
      <c r="CN161" s="82"/>
      <c r="CO161" s="82"/>
      <c r="CP161" s="82"/>
      <c r="CQ161" s="82"/>
      <c r="CR161" s="82"/>
      <c r="CS161" s="82"/>
      <c r="CT161" s="82"/>
      <c r="CU161" s="82"/>
      <c r="CV161" s="82"/>
      <c r="CW161" s="82"/>
      <c r="CX161" s="82"/>
      <c r="CY161" s="82"/>
      <c r="CZ161" s="82"/>
      <c r="DA161" s="82"/>
      <c r="DB161" s="82"/>
      <c r="DC161" s="82"/>
      <c r="DD161" s="82"/>
      <c r="DE161" s="82"/>
      <c r="DF161" s="82"/>
      <c r="DG161" s="82"/>
      <c r="DH161" s="82"/>
      <c r="DI161" s="82"/>
      <c r="DJ161" s="82"/>
      <c r="DK161" s="82"/>
      <c r="DL161" s="82"/>
      <c r="DM161" s="82"/>
      <c r="DN161" s="82"/>
      <c r="DO161" s="82"/>
      <c r="DP161" s="82"/>
      <c r="DQ161" s="82"/>
      <c r="DR161" s="82"/>
      <c r="DS161" s="82"/>
      <c r="DT161" s="82"/>
      <c r="DU161" s="82"/>
      <c r="DV161" s="82"/>
      <c r="DW161" s="82"/>
      <c r="DX161" s="82"/>
      <c r="DY161" s="82"/>
      <c r="DZ161" s="82"/>
      <c r="EA161" s="82"/>
      <c r="EB161" s="82"/>
      <c r="EC161" s="82"/>
      <c r="ED161" s="82"/>
      <c r="EE161" s="82"/>
      <c r="EF161" s="82"/>
      <c r="EG161" s="82"/>
      <c r="EH161" s="82"/>
      <c r="EI161" s="82"/>
      <c r="EJ161" s="82"/>
      <c r="EK161" s="82"/>
      <c r="EL161" s="82"/>
      <c r="EM161" s="82"/>
      <c r="EN161" s="82"/>
      <c r="EO161" s="82"/>
      <c r="EP161" s="82"/>
      <c r="EQ161" s="82"/>
      <c r="ER161" s="82"/>
      <c r="ES161" s="82"/>
      <c r="ET161" s="82"/>
      <c r="EU161" s="82"/>
      <c r="EV161" s="82"/>
      <c r="EW161" s="82"/>
      <c r="EX161" s="82"/>
      <c r="EY161" s="82"/>
      <c r="EZ161" s="82"/>
      <c r="FA161" s="82"/>
      <c r="FB161" s="82"/>
      <c r="FC161" s="82"/>
      <c r="FD161" s="82"/>
      <c r="FE161" s="82"/>
      <c r="FF161" s="82"/>
      <c r="FG161" s="82"/>
      <c r="FH161" s="82"/>
      <c r="FI161" s="82"/>
      <c r="FJ161" s="82"/>
      <c r="FK161" s="82"/>
      <c r="FL161" s="82"/>
      <c r="FM161" s="82"/>
      <c r="FN161" s="82"/>
      <c r="FO161" s="82"/>
      <c r="FP161" s="82"/>
      <c r="FQ161" s="82"/>
      <c r="FR161" s="82"/>
      <c r="FS161" s="82"/>
      <c r="FT161" s="82"/>
      <c r="FU161" s="82"/>
      <c r="FV161" s="82"/>
      <c r="FW161" s="82"/>
      <c r="FX161" s="82"/>
      <c r="FY161" s="82"/>
      <c r="FZ161" s="82"/>
      <c r="GA161" s="82"/>
      <c r="GB161" s="82"/>
      <c r="GC161" s="82"/>
      <c r="GD161" s="82"/>
      <c r="GE161" s="82"/>
      <c r="GF161" s="82"/>
      <c r="GG161" s="82"/>
      <c r="GH161" s="82"/>
      <c r="GI161" s="82"/>
      <c r="GJ161" s="82"/>
      <c r="GK161" s="82"/>
      <c r="GL161" s="82"/>
      <c r="GM161" s="82"/>
      <c r="GN161" s="82"/>
      <c r="GO161" s="82"/>
      <c r="GP161" s="82"/>
      <c r="GQ161" s="82"/>
      <c r="GR161" s="82"/>
      <c r="GS161" s="82"/>
      <c r="GT161" s="82"/>
      <c r="GU161" s="82"/>
      <c r="GV161" s="82"/>
      <c r="GW161" s="82"/>
      <c r="GX161" s="82"/>
      <c r="GY161" s="82"/>
      <c r="GZ161" s="82"/>
      <c r="HA161" s="82"/>
      <c r="HB161" s="82"/>
      <c r="HC161" s="82"/>
      <c r="HD161" s="82"/>
      <c r="HE161" s="82"/>
      <c r="HF161" s="82"/>
      <c r="HG161" s="82"/>
      <c r="HH161" s="82"/>
      <c r="HI161" s="82"/>
      <c r="HJ161" s="82"/>
      <c r="HK161" s="82"/>
      <c r="HL161" s="82"/>
      <c r="HM161" s="82"/>
      <c r="HN161" s="82"/>
      <c r="HO161" s="82"/>
      <c r="HP161" s="82"/>
      <c r="HQ161" s="82"/>
      <c r="HR161" s="82"/>
      <c r="HS161" s="82"/>
      <c r="HT161" s="82"/>
      <c r="HU161" s="82"/>
      <c r="HV161" s="82"/>
      <c r="HW161" s="82"/>
      <c r="HX161" s="82"/>
      <c r="HY161" s="82"/>
      <c r="HZ161" s="82"/>
      <c r="IA161" s="82"/>
      <c r="IB161" s="82"/>
      <c r="IC161" s="82"/>
      <c r="ID161" s="82"/>
      <c r="IE161" s="82"/>
      <c r="IF161" s="82"/>
      <c r="IG161" s="82"/>
      <c r="IH161" s="82"/>
      <c r="II161" s="82"/>
      <c r="IJ161" s="82"/>
      <c r="IK161" s="82"/>
      <c r="IL161" s="82"/>
      <c r="IM161" s="82"/>
      <c r="IN161" s="82"/>
      <c r="IO161" s="82"/>
      <c r="IP161" s="82"/>
      <c r="IQ161" s="82"/>
      <c r="IR161" s="82"/>
      <c r="IS161" s="82"/>
      <c r="IT161" s="82"/>
      <c r="IU161" s="82"/>
      <c r="IV161" s="82"/>
      <c r="IW161" s="82"/>
    </row>
    <row r="162" spans="1:257" s="20" customFormat="1" ht="135.75" customHeight="1">
      <c r="A162" s="3">
        <v>19</v>
      </c>
      <c r="B162" s="3" t="s">
        <v>191</v>
      </c>
      <c r="C162" s="74" t="s">
        <v>399</v>
      </c>
      <c r="D162" s="4" t="s">
        <v>400</v>
      </c>
      <c r="E162" s="3">
        <v>5.9</v>
      </c>
      <c r="F162" s="3">
        <v>847</v>
      </c>
      <c r="G162" s="3">
        <v>847</v>
      </c>
      <c r="H162" s="9">
        <v>720</v>
      </c>
      <c r="I162" s="9">
        <f t="shared" si="38"/>
        <v>690</v>
      </c>
      <c r="J162" s="67">
        <v>690</v>
      </c>
      <c r="K162" s="67"/>
      <c r="L162" s="9"/>
      <c r="M162" s="9"/>
      <c r="N162" s="9"/>
      <c r="O162" s="9"/>
      <c r="P162" s="56"/>
      <c r="Q162" s="9" t="s">
        <v>194</v>
      </c>
      <c r="R162" s="4" t="s">
        <v>380</v>
      </c>
      <c r="S162" s="83"/>
    </row>
    <row r="163" spans="1:257" s="20" customFormat="1" ht="135.75" customHeight="1">
      <c r="A163" s="3">
        <v>20</v>
      </c>
      <c r="B163" s="3" t="s">
        <v>191</v>
      </c>
      <c r="C163" s="74" t="s">
        <v>401</v>
      </c>
      <c r="D163" s="4" t="s">
        <v>402</v>
      </c>
      <c r="E163" s="3">
        <v>6.3</v>
      </c>
      <c r="F163" s="9">
        <v>1107</v>
      </c>
      <c r="G163" s="9">
        <v>1107</v>
      </c>
      <c r="H163" s="9">
        <v>945</v>
      </c>
      <c r="I163" s="9">
        <f t="shared" si="38"/>
        <v>920</v>
      </c>
      <c r="J163" s="48">
        <v>920</v>
      </c>
      <c r="K163" s="48"/>
      <c r="L163" s="9"/>
      <c r="M163" s="9"/>
      <c r="N163" s="9"/>
      <c r="O163" s="9"/>
      <c r="P163" s="56"/>
      <c r="Q163" s="9" t="s">
        <v>194</v>
      </c>
      <c r="R163" s="4" t="s">
        <v>380</v>
      </c>
      <c r="S163" s="83"/>
    </row>
    <row r="164" spans="1:257" s="19" customFormat="1" ht="81.75" customHeight="1">
      <c r="A164" s="3">
        <v>21</v>
      </c>
      <c r="B164" s="3" t="s">
        <v>191</v>
      </c>
      <c r="C164" s="74" t="s">
        <v>403</v>
      </c>
      <c r="D164" s="4" t="s">
        <v>404</v>
      </c>
      <c r="E164" s="3">
        <v>3.5</v>
      </c>
      <c r="F164" s="3">
        <v>2142</v>
      </c>
      <c r="G164" s="3">
        <v>2142</v>
      </c>
      <c r="H164" s="3">
        <v>1830</v>
      </c>
      <c r="I164" s="9">
        <f t="shared" si="38"/>
        <v>1800</v>
      </c>
      <c r="J164" s="48">
        <v>1800</v>
      </c>
      <c r="K164" s="48"/>
      <c r="L164" s="3"/>
      <c r="M164" s="3"/>
      <c r="N164" s="3"/>
      <c r="O164" s="3"/>
      <c r="P164" s="56"/>
      <c r="Q164" s="9" t="s">
        <v>194</v>
      </c>
      <c r="R164" s="4" t="s">
        <v>380</v>
      </c>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82"/>
      <c r="BA164" s="82"/>
      <c r="BB164" s="82"/>
      <c r="BC164" s="82"/>
      <c r="BD164" s="82"/>
      <c r="BE164" s="82"/>
      <c r="BF164" s="82"/>
      <c r="BG164" s="82"/>
      <c r="BH164" s="82"/>
      <c r="BI164" s="82"/>
      <c r="BJ164" s="82"/>
      <c r="BK164" s="82"/>
      <c r="BL164" s="82"/>
      <c r="BM164" s="82"/>
      <c r="BN164" s="82"/>
      <c r="BO164" s="82"/>
      <c r="BP164" s="82"/>
      <c r="BQ164" s="82"/>
      <c r="BR164" s="82"/>
      <c r="BS164" s="82"/>
      <c r="BT164" s="82"/>
      <c r="BU164" s="82"/>
      <c r="BV164" s="82"/>
      <c r="BW164" s="82"/>
      <c r="BX164" s="82"/>
      <c r="BY164" s="82"/>
      <c r="BZ164" s="82"/>
      <c r="CA164" s="82"/>
      <c r="CB164" s="82"/>
      <c r="CC164" s="82"/>
      <c r="CD164" s="82"/>
      <c r="CE164" s="82"/>
      <c r="CF164" s="82"/>
      <c r="CG164" s="82"/>
      <c r="CH164" s="82"/>
      <c r="CI164" s="82"/>
      <c r="CJ164" s="82"/>
      <c r="CK164" s="82"/>
      <c r="CL164" s="82"/>
      <c r="CM164" s="82"/>
      <c r="CN164" s="82"/>
      <c r="CO164" s="82"/>
      <c r="CP164" s="82"/>
      <c r="CQ164" s="82"/>
      <c r="CR164" s="82"/>
      <c r="CS164" s="82"/>
      <c r="CT164" s="82"/>
      <c r="CU164" s="82"/>
      <c r="CV164" s="82"/>
      <c r="CW164" s="82"/>
      <c r="CX164" s="82"/>
      <c r="CY164" s="82"/>
      <c r="CZ164" s="82"/>
      <c r="DA164" s="82"/>
      <c r="DB164" s="82"/>
      <c r="DC164" s="82"/>
      <c r="DD164" s="82"/>
      <c r="DE164" s="82"/>
      <c r="DF164" s="82"/>
      <c r="DG164" s="82"/>
      <c r="DH164" s="82"/>
      <c r="DI164" s="82"/>
      <c r="DJ164" s="82"/>
      <c r="DK164" s="82"/>
      <c r="DL164" s="82"/>
      <c r="DM164" s="82"/>
      <c r="DN164" s="82"/>
      <c r="DO164" s="82"/>
      <c r="DP164" s="82"/>
      <c r="DQ164" s="82"/>
      <c r="DR164" s="82"/>
      <c r="DS164" s="82"/>
      <c r="DT164" s="82"/>
      <c r="DU164" s="82"/>
      <c r="DV164" s="82"/>
      <c r="DW164" s="82"/>
      <c r="DX164" s="82"/>
      <c r="DY164" s="82"/>
      <c r="DZ164" s="82"/>
      <c r="EA164" s="82"/>
      <c r="EB164" s="82"/>
      <c r="EC164" s="82"/>
      <c r="ED164" s="82"/>
      <c r="EE164" s="82"/>
      <c r="EF164" s="82"/>
      <c r="EG164" s="82"/>
      <c r="EH164" s="82"/>
      <c r="EI164" s="82"/>
      <c r="EJ164" s="82"/>
      <c r="EK164" s="82"/>
      <c r="EL164" s="82"/>
      <c r="EM164" s="82"/>
      <c r="EN164" s="82"/>
      <c r="EO164" s="82"/>
      <c r="EP164" s="82"/>
      <c r="EQ164" s="82"/>
      <c r="ER164" s="82"/>
      <c r="ES164" s="82"/>
      <c r="ET164" s="82"/>
      <c r="EU164" s="82"/>
      <c r="EV164" s="82"/>
      <c r="EW164" s="82"/>
      <c r="EX164" s="82"/>
      <c r="EY164" s="82"/>
      <c r="EZ164" s="82"/>
      <c r="FA164" s="82"/>
      <c r="FB164" s="82"/>
      <c r="FC164" s="82"/>
      <c r="FD164" s="82"/>
      <c r="FE164" s="82"/>
      <c r="FF164" s="82"/>
      <c r="FG164" s="82"/>
      <c r="FH164" s="82"/>
      <c r="FI164" s="82"/>
      <c r="FJ164" s="82"/>
      <c r="FK164" s="82"/>
      <c r="FL164" s="82"/>
      <c r="FM164" s="82"/>
      <c r="FN164" s="82"/>
      <c r="FO164" s="82"/>
      <c r="FP164" s="82"/>
      <c r="FQ164" s="82"/>
      <c r="FR164" s="82"/>
      <c r="FS164" s="82"/>
      <c r="FT164" s="82"/>
      <c r="FU164" s="82"/>
      <c r="FV164" s="82"/>
      <c r="FW164" s="82"/>
      <c r="FX164" s="82"/>
      <c r="FY164" s="82"/>
      <c r="FZ164" s="82"/>
      <c r="GA164" s="82"/>
      <c r="GB164" s="82"/>
      <c r="GC164" s="82"/>
      <c r="GD164" s="82"/>
      <c r="GE164" s="82"/>
      <c r="GF164" s="82"/>
      <c r="GG164" s="82"/>
      <c r="GH164" s="82"/>
      <c r="GI164" s="82"/>
      <c r="GJ164" s="82"/>
      <c r="GK164" s="82"/>
      <c r="GL164" s="82"/>
      <c r="GM164" s="82"/>
      <c r="GN164" s="82"/>
      <c r="GO164" s="82"/>
      <c r="GP164" s="82"/>
      <c r="GQ164" s="82"/>
      <c r="GR164" s="82"/>
      <c r="GS164" s="82"/>
      <c r="GT164" s="82"/>
      <c r="GU164" s="82"/>
      <c r="GV164" s="82"/>
      <c r="GW164" s="82"/>
      <c r="GX164" s="82"/>
      <c r="GY164" s="82"/>
      <c r="GZ164" s="82"/>
      <c r="HA164" s="82"/>
      <c r="HB164" s="82"/>
      <c r="HC164" s="82"/>
      <c r="HD164" s="82"/>
      <c r="HE164" s="82"/>
      <c r="HF164" s="82"/>
      <c r="HG164" s="82"/>
      <c r="HH164" s="82"/>
      <c r="HI164" s="82"/>
      <c r="HJ164" s="82"/>
      <c r="HK164" s="82"/>
      <c r="HL164" s="82"/>
      <c r="HM164" s="82"/>
      <c r="HN164" s="82"/>
      <c r="HO164" s="82"/>
      <c r="HP164" s="82"/>
      <c r="HQ164" s="82"/>
      <c r="HR164" s="82"/>
      <c r="HS164" s="82"/>
      <c r="HT164" s="82"/>
      <c r="HU164" s="82"/>
      <c r="HV164" s="82"/>
      <c r="HW164" s="82"/>
      <c r="HX164" s="82"/>
      <c r="HY164" s="82"/>
      <c r="HZ164" s="82"/>
      <c r="IA164" s="82"/>
      <c r="IB164" s="82"/>
      <c r="IC164" s="82"/>
      <c r="ID164" s="82"/>
      <c r="IE164" s="82"/>
      <c r="IF164" s="82"/>
      <c r="IG164" s="82"/>
      <c r="IH164" s="82"/>
      <c r="II164" s="82"/>
      <c r="IJ164" s="82"/>
      <c r="IK164" s="82"/>
      <c r="IL164" s="82"/>
      <c r="IM164" s="82"/>
      <c r="IN164" s="82"/>
      <c r="IO164" s="82"/>
      <c r="IP164" s="82"/>
      <c r="IQ164" s="82"/>
      <c r="IR164" s="82"/>
      <c r="IS164" s="82"/>
      <c r="IT164" s="82"/>
      <c r="IU164" s="82"/>
      <c r="IV164" s="82"/>
      <c r="IW164" s="82"/>
    </row>
    <row r="165" spans="1:257" s="1" customFormat="1" ht="84.75" customHeight="1">
      <c r="A165" s="3" t="s">
        <v>405</v>
      </c>
      <c r="B165" s="3"/>
      <c r="C165" s="4" t="s">
        <v>406</v>
      </c>
      <c r="D165" s="4"/>
      <c r="E165" s="10">
        <f>SUM(E52:E53)</f>
        <v>0</v>
      </c>
      <c r="F165" s="79">
        <f>SUM(F52:F53)</f>
        <v>7716.31</v>
      </c>
      <c r="G165" s="79">
        <f>SUM(G52:G53)</f>
        <v>7596.31</v>
      </c>
      <c r="H165" s="10">
        <f>SUM(H52:H53)</f>
        <v>1500</v>
      </c>
      <c r="I165" s="11">
        <f>SUM(I166:I201)</f>
        <v>105593.4</v>
      </c>
      <c r="J165" s="11">
        <f t="shared" ref="J165:O165" si="39">SUM(J166:J201)</f>
        <v>120885.2</v>
      </c>
      <c r="K165" s="10">
        <f t="shared" si="39"/>
        <v>-18672</v>
      </c>
      <c r="L165" s="11">
        <f t="shared" si="39"/>
        <v>3366.2</v>
      </c>
      <c r="M165" s="10">
        <f t="shared" si="39"/>
        <v>14</v>
      </c>
      <c r="N165" s="10">
        <f t="shared" si="39"/>
        <v>0</v>
      </c>
      <c r="O165" s="10">
        <f t="shared" si="39"/>
        <v>0</v>
      </c>
      <c r="P165" s="56">
        <f t="shared" ref="P165" si="40">SUM(P166:P200)</f>
        <v>0</v>
      </c>
      <c r="Q165" s="9"/>
      <c r="R165" s="4"/>
    </row>
    <row r="166" spans="1:257" s="1" customFormat="1" ht="84.75" customHeight="1">
      <c r="A166" s="3">
        <v>1</v>
      </c>
      <c r="B166" s="3" t="s">
        <v>191</v>
      </c>
      <c r="C166" s="4" t="s">
        <v>407</v>
      </c>
      <c r="D166" s="4" t="s">
        <v>408</v>
      </c>
      <c r="E166" s="3"/>
      <c r="F166" s="9">
        <v>330</v>
      </c>
      <c r="G166" s="9">
        <v>330</v>
      </c>
      <c r="H166" s="9"/>
      <c r="I166" s="9">
        <f t="shared" ref="I166:I201" si="41">SUM(J166:O166)</f>
        <v>260</v>
      </c>
      <c r="J166" s="9">
        <v>260</v>
      </c>
      <c r="K166" s="9"/>
      <c r="L166" s="9"/>
      <c r="M166" s="9"/>
      <c r="N166" s="9"/>
      <c r="O166" s="9"/>
      <c r="P166" s="56"/>
      <c r="Q166" s="9" t="s">
        <v>409</v>
      </c>
      <c r="R166" s="4"/>
    </row>
    <row r="167" spans="1:257" s="1" customFormat="1" ht="84.75" customHeight="1">
      <c r="A167" s="3">
        <v>2</v>
      </c>
      <c r="B167" s="3" t="s">
        <v>191</v>
      </c>
      <c r="C167" s="4" t="s">
        <v>410</v>
      </c>
      <c r="D167" s="4" t="s">
        <v>411</v>
      </c>
      <c r="E167" s="3"/>
      <c r="F167" s="9">
        <v>4289</v>
      </c>
      <c r="G167" s="9">
        <v>4289</v>
      </c>
      <c r="H167" s="9"/>
      <c r="I167" s="9">
        <f t="shared" si="41"/>
        <v>2200</v>
      </c>
      <c r="J167" s="9">
        <v>2200</v>
      </c>
      <c r="K167" s="9"/>
      <c r="L167" s="9"/>
      <c r="M167" s="9"/>
      <c r="N167" s="9"/>
      <c r="O167" s="9"/>
      <c r="P167" s="56"/>
      <c r="Q167" s="9" t="s">
        <v>412</v>
      </c>
      <c r="R167" s="4" t="s">
        <v>413</v>
      </c>
    </row>
    <row r="168" spans="1:257" s="1" customFormat="1" ht="84.75" customHeight="1">
      <c r="A168" s="3">
        <v>3</v>
      </c>
      <c r="B168" s="3" t="s">
        <v>191</v>
      </c>
      <c r="C168" s="4" t="s">
        <v>414</v>
      </c>
      <c r="D168" s="4" t="s">
        <v>415</v>
      </c>
      <c r="E168" s="3"/>
      <c r="F168" s="9">
        <v>5255</v>
      </c>
      <c r="G168" s="9">
        <v>5255</v>
      </c>
      <c r="H168" s="9"/>
      <c r="I168" s="9">
        <f t="shared" si="41"/>
        <v>4200</v>
      </c>
      <c r="J168" s="9">
        <v>4200</v>
      </c>
      <c r="K168" s="9"/>
      <c r="L168" s="9"/>
      <c r="M168" s="9"/>
      <c r="N168" s="9"/>
      <c r="O168" s="9"/>
      <c r="P168" s="56"/>
      <c r="Q168" s="9" t="s">
        <v>416</v>
      </c>
      <c r="R168" s="4"/>
    </row>
    <row r="169" spans="1:257" s="1" customFormat="1" ht="210.75" customHeight="1">
      <c r="A169" s="3">
        <v>4</v>
      </c>
      <c r="B169" s="3" t="s">
        <v>191</v>
      </c>
      <c r="C169" s="4" t="s">
        <v>417</v>
      </c>
      <c r="D169" s="4" t="s">
        <v>418</v>
      </c>
      <c r="E169" s="3"/>
      <c r="F169" s="9">
        <v>492</v>
      </c>
      <c r="G169" s="9">
        <v>492</v>
      </c>
      <c r="H169" s="9"/>
      <c r="I169" s="9">
        <f t="shared" si="41"/>
        <v>370</v>
      </c>
      <c r="J169" s="9">
        <v>370</v>
      </c>
      <c r="K169" s="9"/>
      <c r="L169" s="9"/>
      <c r="M169" s="9"/>
      <c r="N169" s="9"/>
      <c r="O169" s="9"/>
      <c r="P169" s="56"/>
      <c r="Q169" s="9" t="s">
        <v>419</v>
      </c>
      <c r="R169" s="4"/>
    </row>
    <row r="170" spans="1:257" s="1" customFormat="1" ht="84.75" customHeight="1">
      <c r="A170" s="3">
        <v>5</v>
      </c>
      <c r="B170" s="3" t="s">
        <v>191</v>
      </c>
      <c r="C170" s="4" t="s">
        <v>420</v>
      </c>
      <c r="D170" s="4" t="s">
        <v>421</v>
      </c>
      <c r="E170" s="3"/>
      <c r="F170" s="9">
        <v>2089</v>
      </c>
      <c r="G170" s="9">
        <v>2089</v>
      </c>
      <c r="H170" s="9"/>
      <c r="I170" s="9">
        <f t="shared" si="41"/>
        <v>630</v>
      </c>
      <c r="J170" s="9">
        <v>630</v>
      </c>
      <c r="K170" s="9"/>
      <c r="L170" s="9"/>
      <c r="M170" s="9"/>
      <c r="N170" s="9"/>
      <c r="O170" s="9"/>
      <c r="P170" s="56"/>
      <c r="Q170" s="9" t="s">
        <v>194</v>
      </c>
      <c r="R170" s="4"/>
    </row>
    <row r="171" spans="1:257" s="1" customFormat="1" ht="84.75" customHeight="1">
      <c r="A171" s="3">
        <v>6</v>
      </c>
      <c r="B171" s="3" t="s">
        <v>191</v>
      </c>
      <c r="C171" s="4" t="s">
        <v>422</v>
      </c>
      <c r="D171" s="4" t="s">
        <v>423</v>
      </c>
      <c r="E171" s="3"/>
      <c r="F171" s="9">
        <v>178</v>
      </c>
      <c r="G171" s="9">
        <v>178</v>
      </c>
      <c r="H171" s="9"/>
      <c r="I171" s="9">
        <f t="shared" si="41"/>
        <v>89</v>
      </c>
      <c r="J171" s="9">
        <v>75</v>
      </c>
      <c r="K171" s="9"/>
      <c r="L171" s="9"/>
      <c r="M171" s="9">
        <v>14</v>
      </c>
      <c r="N171" s="9"/>
      <c r="O171" s="9"/>
      <c r="P171" s="56"/>
      <c r="Q171" s="9" t="s">
        <v>424</v>
      </c>
      <c r="R171" s="4"/>
    </row>
    <row r="172" spans="1:257" s="1" customFormat="1" ht="84.75" customHeight="1">
      <c r="A172" s="3">
        <v>7</v>
      </c>
      <c r="B172" s="3" t="s">
        <v>191</v>
      </c>
      <c r="C172" s="4" t="s">
        <v>425</v>
      </c>
      <c r="D172" s="4" t="s">
        <v>426</v>
      </c>
      <c r="E172" s="3"/>
      <c r="F172" s="9">
        <v>232</v>
      </c>
      <c r="G172" s="9">
        <v>232</v>
      </c>
      <c r="H172" s="9"/>
      <c r="I172" s="9">
        <f t="shared" si="41"/>
        <v>200</v>
      </c>
      <c r="J172" s="9">
        <v>200</v>
      </c>
      <c r="K172" s="9"/>
      <c r="L172" s="9"/>
      <c r="M172" s="9"/>
      <c r="N172" s="9"/>
      <c r="O172" s="9"/>
      <c r="P172" s="56"/>
      <c r="Q172" s="9" t="s">
        <v>409</v>
      </c>
      <c r="R172" s="4"/>
    </row>
    <row r="173" spans="1:257" s="1" customFormat="1" ht="141" customHeight="1">
      <c r="A173" s="3">
        <v>8</v>
      </c>
      <c r="B173" s="3" t="s">
        <v>191</v>
      </c>
      <c r="C173" s="4" t="s">
        <v>427</v>
      </c>
      <c r="D173" s="4" t="s">
        <v>428</v>
      </c>
      <c r="E173" s="3"/>
      <c r="F173" s="9">
        <v>2324</v>
      </c>
      <c r="G173" s="9">
        <v>2324</v>
      </c>
      <c r="H173" s="9"/>
      <c r="I173" s="9">
        <f t="shared" si="41"/>
        <v>1860</v>
      </c>
      <c r="J173" s="9">
        <v>1860</v>
      </c>
      <c r="K173" s="9"/>
      <c r="L173" s="9"/>
      <c r="M173" s="9"/>
      <c r="N173" s="9"/>
      <c r="O173" s="9"/>
      <c r="P173" s="56"/>
      <c r="Q173" s="9" t="s">
        <v>429</v>
      </c>
      <c r="R173" s="4"/>
    </row>
    <row r="174" spans="1:257" s="1" customFormat="1" ht="84.75" customHeight="1">
      <c r="A174" s="3">
        <v>9</v>
      </c>
      <c r="B174" s="3" t="s">
        <v>191</v>
      </c>
      <c r="C174" s="4" t="s">
        <v>430</v>
      </c>
      <c r="D174" s="4" t="s">
        <v>431</v>
      </c>
      <c r="E174" s="3"/>
      <c r="F174" s="9">
        <v>2121</v>
      </c>
      <c r="G174" s="9">
        <v>2121</v>
      </c>
      <c r="H174" s="9"/>
      <c r="I174" s="9">
        <f t="shared" si="41"/>
        <v>1900</v>
      </c>
      <c r="J174" s="9">
        <v>1900</v>
      </c>
      <c r="K174" s="9"/>
      <c r="L174" s="9"/>
      <c r="M174" s="9"/>
      <c r="N174" s="9"/>
      <c r="O174" s="9"/>
      <c r="P174" s="56"/>
      <c r="Q174" s="9" t="s">
        <v>419</v>
      </c>
      <c r="R174" s="4"/>
    </row>
    <row r="175" spans="1:257" s="1" customFormat="1" ht="84.75" customHeight="1">
      <c r="A175" s="3">
        <v>10</v>
      </c>
      <c r="B175" s="3" t="s">
        <v>191</v>
      </c>
      <c r="C175" s="4" t="s">
        <v>432</v>
      </c>
      <c r="D175" s="4" t="s">
        <v>433</v>
      </c>
      <c r="E175" s="3"/>
      <c r="F175" s="9">
        <v>1981</v>
      </c>
      <c r="G175" s="9">
        <v>1981</v>
      </c>
      <c r="H175" s="9"/>
      <c r="I175" s="9">
        <f t="shared" si="41"/>
        <v>1800</v>
      </c>
      <c r="J175" s="9">
        <v>1800</v>
      </c>
      <c r="K175" s="9"/>
      <c r="L175" s="9"/>
      <c r="M175" s="9"/>
      <c r="N175" s="9"/>
      <c r="O175" s="9"/>
      <c r="P175" s="56"/>
      <c r="Q175" s="9" t="s">
        <v>429</v>
      </c>
      <c r="R175" s="4"/>
    </row>
    <row r="176" spans="1:257" s="1" customFormat="1" ht="84.75" customHeight="1">
      <c r="A176" s="3">
        <v>11</v>
      </c>
      <c r="B176" s="3" t="s">
        <v>191</v>
      </c>
      <c r="C176" s="4" t="s">
        <v>434</v>
      </c>
      <c r="D176" s="4" t="s">
        <v>435</v>
      </c>
      <c r="E176" s="3"/>
      <c r="F176" s="9">
        <v>743</v>
      </c>
      <c r="G176" s="9">
        <v>743</v>
      </c>
      <c r="H176" s="9"/>
      <c r="I176" s="9">
        <f t="shared" si="41"/>
        <v>700</v>
      </c>
      <c r="J176" s="9">
        <v>700</v>
      </c>
      <c r="K176" s="9"/>
      <c r="L176" s="9"/>
      <c r="M176" s="9"/>
      <c r="N176" s="9"/>
      <c r="O176" s="9"/>
      <c r="P176" s="56"/>
      <c r="Q176" s="9" t="s">
        <v>436</v>
      </c>
      <c r="R176" s="4"/>
    </row>
    <row r="177" spans="1:18" s="1" customFormat="1" ht="339.75" customHeight="1">
      <c r="A177" s="3">
        <v>12</v>
      </c>
      <c r="B177" s="3" t="s">
        <v>191</v>
      </c>
      <c r="C177" s="4" t="s">
        <v>437</v>
      </c>
      <c r="D177" s="75" t="s">
        <v>438</v>
      </c>
      <c r="E177" s="3"/>
      <c r="F177" s="9"/>
      <c r="G177" s="9"/>
      <c r="H177" s="9"/>
      <c r="I177" s="9">
        <f t="shared" si="41"/>
        <v>3000</v>
      </c>
      <c r="J177" s="9">
        <v>3000</v>
      </c>
      <c r="K177" s="9"/>
      <c r="L177" s="9"/>
      <c r="M177" s="9"/>
      <c r="N177" s="9"/>
      <c r="O177" s="9"/>
      <c r="P177" s="56"/>
      <c r="Q177" s="9" t="s">
        <v>439</v>
      </c>
      <c r="R177" s="4" t="s">
        <v>440</v>
      </c>
    </row>
    <row r="178" spans="1:18" s="1" customFormat="1" ht="186.75" customHeight="1">
      <c r="A178" s="3">
        <v>13</v>
      </c>
      <c r="B178" s="3" t="s">
        <v>191</v>
      </c>
      <c r="C178" s="4" t="s">
        <v>441</v>
      </c>
      <c r="D178" s="75" t="s">
        <v>442</v>
      </c>
      <c r="E178" s="3">
        <v>80.02</v>
      </c>
      <c r="F178" s="9">
        <v>19822</v>
      </c>
      <c r="G178" s="9">
        <v>19822</v>
      </c>
      <c r="H178" s="9"/>
      <c r="I178" s="9">
        <f t="shared" si="41"/>
        <v>16871.3</v>
      </c>
      <c r="J178" s="9">
        <v>26791.9</v>
      </c>
      <c r="K178" s="9">
        <v>-11448.8</v>
      </c>
      <c r="L178" s="9">
        <v>1528.2</v>
      </c>
      <c r="M178" s="9"/>
      <c r="N178" s="9"/>
      <c r="O178" s="9"/>
      <c r="P178" s="56"/>
      <c r="Q178" s="9" t="s">
        <v>443</v>
      </c>
      <c r="R178" s="4" t="s">
        <v>444</v>
      </c>
    </row>
    <row r="179" spans="1:18" s="1" customFormat="1" ht="111" customHeight="1">
      <c r="A179" s="3">
        <v>14</v>
      </c>
      <c r="B179" s="3" t="s">
        <v>191</v>
      </c>
      <c r="C179" s="4" t="s">
        <v>445</v>
      </c>
      <c r="D179" s="75" t="s">
        <v>446</v>
      </c>
      <c r="E179" s="3">
        <v>51.25</v>
      </c>
      <c r="F179" s="9">
        <v>14889</v>
      </c>
      <c r="G179" s="9">
        <v>14889</v>
      </c>
      <c r="H179" s="9"/>
      <c r="I179" s="9">
        <f t="shared" si="41"/>
        <v>10472</v>
      </c>
      <c r="J179" s="9">
        <v>12690</v>
      </c>
      <c r="K179" s="9">
        <v>-2218</v>
      </c>
      <c r="L179" s="9"/>
      <c r="M179" s="9"/>
      <c r="N179" s="9"/>
      <c r="O179" s="9"/>
      <c r="P179" s="56"/>
      <c r="Q179" s="9" t="s">
        <v>447</v>
      </c>
      <c r="R179" s="4" t="s">
        <v>448</v>
      </c>
    </row>
    <row r="180" spans="1:18" s="1" customFormat="1" ht="126.75" customHeight="1">
      <c r="A180" s="3">
        <v>15</v>
      </c>
      <c r="B180" s="3" t="s">
        <v>191</v>
      </c>
      <c r="C180" s="4" t="s">
        <v>449</v>
      </c>
      <c r="D180" s="75" t="s">
        <v>450</v>
      </c>
      <c r="E180" s="3">
        <v>28.439</v>
      </c>
      <c r="F180" s="9">
        <v>10204</v>
      </c>
      <c r="G180" s="9">
        <v>10204</v>
      </c>
      <c r="H180" s="9"/>
      <c r="I180" s="9">
        <f t="shared" si="41"/>
        <v>7116</v>
      </c>
      <c r="J180" s="9">
        <v>8200</v>
      </c>
      <c r="K180" s="9">
        <v>-1084</v>
      </c>
      <c r="L180" s="9"/>
      <c r="M180" s="9"/>
      <c r="N180" s="9"/>
      <c r="O180" s="9"/>
      <c r="P180" s="56"/>
      <c r="Q180" s="9" t="s">
        <v>447</v>
      </c>
      <c r="R180" s="4" t="s">
        <v>451</v>
      </c>
    </row>
    <row r="181" spans="1:18" s="1" customFormat="1" ht="84.75" customHeight="1">
      <c r="A181" s="3">
        <v>16</v>
      </c>
      <c r="B181" s="3" t="s">
        <v>191</v>
      </c>
      <c r="C181" s="4" t="s">
        <v>452</v>
      </c>
      <c r="D181" s="75" t="s">
        <v>453</v>
      </c>
      <c r="E181" s="3">
        <v>9.6809999999999992</v>
      </c>
      <c r="F181" s="9">
        <v>3462</v>
      </c>
      <c r="G181" s="9">
        <v>3462</v>
      </c>
      <c r="H181" s="9"/>
      <c r="I181" s="9">
        <f t="shared" si="41"/>
        <v>979.9</v>
      </c>
      <c r="J181" s="9">
        <v>979.9</v>
      </c>
      <c r="K181" s="9"/>
      <c r="L181" s="9"/>
      <c r="M181" s="9"/>
      <c r="N181" s="9"/>
      <c r="O181" s="9"/>
      <c r="P181" s="56"/>
      <c r="Q181" s="9" t="s">
        <v>454</v>
      </c>
      <c r="R181" s="4" t="s">
        <v>455</v>
      </c>
    </row>
    <row r="182" spans="1:18" s="1" customFormat="1" ht="141" customHeight="1">
      <c r="A182" s="3">
        <v>17</v>
      </c>
      <c r="B182" s="3" t="s">
        <v>191</v>
      </c>
      <c r="C182" s="4" t="s">
        <v>456</v>
      </c>
      <c r="D182" s="75" t="s">
        <v>457</v>
      </c>
      <c r="E182" s="3">
        <v>19.77</v>
      </c>
      <c r="F182" s="9">
        <v>8610</v>
      </c>
      <c r="G182" s="9">
        <v>8610</v>
      </c>
      <c r="H182" s="9"/>
      <c r="I182" s="9">
        <f t="shared" si="41"/>
        <v>6016.8</v>
      </c>
      <c r="J182" s="9">
        <v>6700</v>
      </c>
      <c r="K182" s="9">
        <v>-2521.1999999999998</v>
      </c>
      <c r="L182" s="9">
        <v>1838</v>
      </c>
      <c r="M182" s="9"/>
      <c r="N182" s="9"/>
      <c r="O182" s="9"/>
      <c r="P182" s="56"/>
      <c r="Q182" s="9" t="s">
        <v>447</v>
      </c>
      <c r="R182" s="4" t="s">
        <v>458</v>
      </c>
    </row>
    <row r="183" spans="1:18" s="1" customFormat="1" ht="84.75" customHeight="1">
      <c r="A183" s="3">
        <v>18</v>
      </c>
      <c r="B183" s="3" t="s">
        <v>191</v>
      </c>
      <c r="C183" s="4" t="s">
        <v>459</v>
      </c>
      <c r="D183" s="75" t="s">
        <v>460</v>
      </c>
      <c r="E183" s="3">
        <v>2.78</v>
      </c>
      <c r="F183" s="9">
        <v>1047</v>
      </c>
      <c r="G183" s="9">
        <v>1047</v>
      </c>
      <c r="H183" s="9"/>
      <c r="I183" s="9">
        <f t="shared" si="41"/>
        <v>800</v>
      </c>
      <c r="J183" s="9">
        <v>800</v>
      </c>
      <c r="K183" s="9"/>
      <c r="L183" s="9"/>
      <c r="M183" s="9"/>
      <c r="N183" s="9"/>
      <c r="O183" s="9"/>
      <c r="P183" s="56"/>
      <c r="Q183" s="9" t="s">
        <v>436</v>
      </c>
      <c r="R183" s="4"/>
    </row>
    <row r="184" spans="1:18" s="1" customFormat="1" ht="84.75" customHeight="1">
      <c r="A184" s="3">
        <v>19</v>
      </c>
      <c r="B184" s="3" t="s">
        <v>191</v>
      </c>
      <c r="C184" s="4" t="s">
        <v>461</v>
      </c>
      <c r="D184" s="75" t="s">
        <v>462</v>
      </c>
      <c r="E184" s="3">
        <v>8.9260000000000002</v>
      </c>
      <c r="F184" s="9">
        <v>2697</v>
      </c>
      <c r="G184" s="9">
        <v>2697</v>
      </c>
      <c r="H184" s="9"/>
      <c r="I184" s="9">
        <f t="shared" si="41"/>
        <v>2200</v>
      </c>
      <c r="J184" s="9">
        <v>2200</v>
      </c>
      <c r="K184" s="9"/>
      <c r="L184" s="9"/>
      <c r="M184" s="9"/>
      <c r="N184" s="9"/>
      <c r="O184" s="9"/>
      <c r="P184" s="56"/>
      <c r="Q184" s="9" t="s">
        <v>409</v>
      </c>
      <c r="R184" s="4"/>
    </row>
    <row r="185" spans="1:18" s="1" customFormat="1" ht="84.75" customHeight="1">
      <c r="A185" s="3">
        <v>20</v>
      </c>
      <c r="B185" s="3" t="s">
        <v>191</v>
      </c>
      <c r="C185" s="4" t="s">
        <v>463</v>
      </c>
      <c r="D185" s="75" t="s">
        <v>464</v>
      </c>
      <c r="E185" s="3">
        <v>2.88</v>
      </c>
      <c r="F185" s="9">
        <v>850</v>
      </c>
      <c r="G185" s="9">
        <v>850</v>
      </c>
      <c r="H185" s="9"/>
      <c r="I185" s="9">
        <f t="shared" si="41"/>
        <v>700</v>
      </c>
      <c r="J185" s="9">
        <v>700</v>
      </c>
      <c r="K185" s="9"/>
      <c r="L185" s="9"/>
      <c r="M185" s="9"/>
      <c r="N185" s="9"/>
      <c r="O185" s="9"/>
      <c r="P185" s="56"/>
      <c r="Q185" s="9" t="s">
        <v>436</v>
      </c>
      <c r="R185" s="4"/>
    </row>
    <row r="186" spans="1:18" s="1" customFormat="1" ht="84.75" customHeight="1">
      <c r="A186" s="3">
        <v>21</v>
      </c>
      <c r="B186" s="3" t="s">
        <v>191</v>
      </c>
      <c r="C186" s="4" t="s">
        <v>465</v>
      </c>
      <c r="D186" s="75" t="s">
        <v>466</v>
      </c>
      <c r="E186" s="3">
        <v>6.3730000000000002</v>
      </c>
      <c r="F186" s="9">
        <v>2968</v>
      </c>
      <c r="G186" s="9">
        <v>2968</v>
      </c>
      <c r="H186" s="9"/>
      <c r="I186" s="9">
        <f t="shared" si="41"/>
        <v>2500</v>
      </c>
      <c r="J186" s="9">
        <v>2500</v>
      </c>
      <c r="K186" s="9"/>
      <c r="L186" s="9"/>
      <c r="M186" s="9"/>
      <c r="N186" s="9"/>
      <c r="O186" s="9"/>
      <c r="P186" s="56"/>
      <c r="Q186" s="9" t="s">
        <v>409</v>
      </c>
      <c r="R186" s="4"/>
    </row>
    <row r="187" spans="1:18" s="1" customFormat="1" ht="84.75" customHeight="1">
      <c r="A187" s="3">
        <v>22</v>
      </c>
      <c r="B187" s="3" t="s">
        <v>191</v>
      </c>
      <c r="C187" s="4" t="s">
        <v>467</v>
      </c>
      <c r="D187" s="75" t="s">
        <v>468</v>
      </c>
      <c r="E187" s="3"/>
      <c r="F187" s="9">
        <v>4586</v>
      </c>
      <c r="G187" s="9">
        <v>4586</v>
      </c>
      <c r="H187" s="9"/>
      <c r="I187" s="9">
        <f t="shared" si="41"/>
        <v>3000</v>
      </c>
      <c r="J187" s="9">
        <v>3000</v>
      </c>
      <c r="K187" s="9"/>
      <c r="L187" s="9"/>
      <c r="M187" s="9"/>
      <c r="N187" s="9"/>
      <c r="O187" s="9"/>
      <c r="P187" s="56"/>
      <c r="Q187" s="9" t="s">
        <v>429</v>
      </c>
      <c r="R187" s="4"/>
    </row>
    <row r="188" spans="1:18" s="1" customFormat="1" ht="84.75" customHeight="1">
      <c r="A188" s="3">
        <v>23</v>
      </c>
      <c r="B188" s="3" t="s">
        <v>191</v>
      </c>
      <c r="C188" s="4" t="s">
        <v>469</v>
      </c>
      <c r="D188" s="75" t="s">
        <v>470</v>
      </c>
      <c r="E188" s="3">
        <v>26.683</v>
      </c>
      <c r="F188" s="9">
        <v>2458</v>
      </c>
      <c r="G188" s="9">
        <v>2458</v>
      </c>
      <c r="H188" s="9"/>
      <c r="I188" s="9">
        <f t="shared" si="41"/>
        <v>1900</v>
      </c>
      <c r="J188" s="9">
        <v>1900</v>
      </c>
      <c r="K188" s="9"/>
      <c r="L188" s="9"/>
      <c r="M188" s="9"/>
      <c r="N188" s="9"/>
      <c r="O188" s="9"/>
      <c r="P188" s="56"/>
      <c r="Q188" s="9" t="s">
        <v>416</v>
      </c>
      <c r="R188" s="4"/>
    </row>
    <row r="189" spans="1:18" s="1" customFormat="1" ht="120.75" customHeight="1">
      <c r="A189" s="3">
        <v>24</v>
      </c>
      <c r="B189" s="3" t="s">
        <v>191</v>
      </c>
      <c r="C189" s="4" t="s">
        <v>471</v>
      </c>
      <c r="D189" s="75" t="s">
        <v>472</v>
      </c>
      <c r="E189" s="3">
        <v>10.5</v>
      </c>
      <c r="F189" s="9">
        <v>9698</v>
      </c>
      <c r="G189" s="9">
        <v>9698</v>
      </c>
      <c r="H189" s="9"/>
      <c r="I189" s="9">
        <f t="shared" si="41"/>
        <v>6600</v>
      </c>
      <c r="J189" s="9">
        <v>8000</v>
      </c>
      <c r="K189" s="9">
        <v>-1400</v>
      </c>
      <c r="L189" s="9"/>
      <c r="M189" s="9"/>
      <c r="N189" s="9"/>
      <c r="O189" s="9"/>
      <c r="P189" s="56"/>
      <c r="Q189" s="9" t="s">
        <v>473</v>
      </c>
      <c r="R189" s="4" t="s">
        <v>474</v>
      </c>
    </row>
    <row r="190" spans="1:18" s="1" customFormat="1" ht="84.75" customHeight="1">
      <c r="A190" s="3">
        <v>25</v>
      </c>
      <c r="B190" s="3" t="s">
        <v>191</v>
      </c>
      <c r="C190" s="4" t="s">
        <v>475</v>
      </c>
      <c r="D190" s="75" t="s">
        <v>476</v>
      </c>
      <c r="E190" s="3">
        <v>2.1880000000000002</v>
      </c>
      <c r="F190" s="9">
        <v>1074</v>
      </c>
      <c r="G190" s="9">
        <v>1074</v>
      </c>
      <c r="H190" s="9"/>
      <c r="I190" s="9">
        <f t="shared" si="41"/>
        <v>1000</v>
      </c>
      <c r="J190" s="9">
        <v>1000</v>
      </c>
      <c r="K190" s="9"/>
      <c r="L190" s="9"/>
      <c r="M190" s="9"/>
      <c r="N190" s="9"/>
      <c r="O190" s="9"/>
      <c r="P190" s="56"/>
      <c r="Q190" s="9" t="s">
        <v>419</v>
      </c>
      <c r="R190" s="4"/>
    </row>
    <row r="191" spans="1:18" s="1" customFormat="1" ht="84.75" customHeight="1">
      <c r="A191" s="3">
        <v>26</v>
      </c>
      <c r="B191" s="3" t="s">
        <v>191</v>
      </c>
      <c r="C191" s="4" t="s">
        <v>477</v>
      </c>
      <c r="D191" s="75" t="s">
        <v>478</v>
      </c>
      <c r="E191" s="3">
        <v>15</v>
      </c>
      <c r="F191" s="9">
        <v>9698</v>
      </c>
      <c r="G191" s="9">
        <v>9698</v>
      </c>
      <c r="H191" s="9"/>
      <c r="I191" s="9">
        <f t="shared" si="41"/>
        <v>7100</v>
      </c>
      <c r="J191" s="9">
        <v>7100</v>
      </c>
      <c r="K191" s="9"/>
      <c r="L191" s="9"/>
      <c r="M191" s="9"/>
      <c r="N191" s="9"/>
      <c r="O191" s="9"/>
      <c r="P191" s="56"/>
      <c r="Q191" s="9" t="s">
        <v>416</v>
      </c>
      <c r="R191" s="4"/>
    </row>
    <row r="192" spans="1:18" s="1" customFormat="1" ht="84.75" customHeight="1">
      <c r="A192" s="3">
        <v>27</v>
      </c>
      <c r="B192" s="3" t="s">
        <v>191</v>
      </c>
      <c r="C192" s="4" t="s">
        <v>479</v>
      </c>
      <c r="D192" s="75" t="s">
        <v>480</v>
      </c>
      <c r="E192" s="3">
        <v>7.1</v>
      </c>
      <c r="F192" s="9">
        <v>3972</v>
      </c>
      <c r="G192" s="9">
        <v>3972</v>
      </c>
      <c r="H192" s="9"/>
      <c r="I192" s="9">
        <f t="shared" si="41"/>
        <v>3200</v>
      </c>
      <c r="J192" s="9">
        <v>3200</v>
      </c>
      <c r="K192" s="9"/>
      <c r="L192" s="9"/>
      <c r="M192" s="9"/>
      <c r="N192" s="9"/>
      <c r="O192" s="9"/>
      <c r="P192" s="56"/>
      <c r="Q192" s="9" t="s">
        <v>419</v>
      </c>
      <c r="R192" s="4"/>
    </row>
    <row r="193" spans="1:18" s="1" customFormat="1" ht="84.75" customHeight="1">
      <c r="A193" s="3">
        <v>28</v>
      </c>
      <c r="B193" s="3" t="s">
        <v>191</v>
      </c>
      <c r="C193" s="4" t="s">
        <v>481</v>
      </c>
      <c r="D193" s="75" t="s">
        <v>482</v>
      </c>
      <c r="E193" s="3">
        <v>6.4269999999999996</v>
      </c>
      <c r="F193" s="9">
        <v>3991</v>
      </c>
      <c r="G193" s="9">
        <v>3991</v>
      </c>
      <c r="H193" s="9"/>
      <c r="I193" s="9">
        <f t="shared" si="41"/>
        <v>3100</v>
      </c>
      <c r="J193" s="9">
        <v>3100</v>
      </c>
      <c r="K193" s="9"/>
      <c r="L193" s="9"/>
      <c r="M193" s="9"/>
      <c r="N193" s="9"/>
      <c r="O193" s="9"/>
      <c r="P193" s="56"/>
      <c r="Q193" s="9" t="s">
        <v>419</v>
      </c>
      <c r="R193" s="4"/>
    </row>
    <row r="194" spans="1:18" s="1" customFormat="1" ht="84.75" customHeight="1">
      <c r="A194" s="3">
        <v>29</v>
      </c>
      <c r="B194" s="3" t="s">
        <v>191</v>
      </c>
      <c r="C194" s="4" t="s">
        <v>483</v>
      </c>
      <c r="D194" s="75" t="s">
        <v>484</v>
      </c>
      <c r="E194" s="3">
        <v>4.6340000000000003</v>
      </c>
      <c r="F194" s="9">
        <v>2709</v>
      </c>
      <c r="G194" s="9">
        <v>2709</v>
      </c>
      <c r="H194" s="9"/>
      <c r="I194" s="9">
        <f t="shared" si="41"/>
        <v>2100</v>
      </c>
      <c r="J194" s="9">
        <v>2100</v>
      </c>
      <c r="K194" s="9"/>
      <c r="L194" s="9"/>
      <c r="M194" s="9"/>
      <c r="N194" s="9"/>
      <c r="O194" s="9"/>
      <c r="P194" s="56"/>
      <c r="Q194" s="9" t="s">
        <v>409</v>
      </c>
      <c r="R194" s="4"/>
    </row>
    <row r="195" spans="1:18" s="1" customFormat="1" ht="84.75" customHeight="1">
      <c r="A195" s="3">
        <v>30</v>
      </c>
      <c r="B195" s="3" t="s">
        <v>191</v>
      </c>
      <c r="C195" s="4" t="s">
        <v>485</v>
      </c>
      <c r="D195" s="75" t="s">
        <v>486</v>
      </c>
      <c r="E195" s="3">
        <v>1.07</v>
      </c>
      <c r="F195" s="9">
        <v>324</v>
      </c>
      <c r="G195" s="9">
        <v>324</v>
      </c>
      <c r="H195" s="9"/>
      <c r="I195" s="9">
        <f t="shared" si="41"/>
        <v>270</v>
      </c>
      <c r="J195" s="9">
        <v>270</v>
      </c>
      <c r="K195" s="9"/>
      <c r="L195" s="9"/>
      <c r="M195" s="9"/>
      <c r="N195" s="9"/>
      <c r="O195" s="9"/>
      <c r="P195" s="56"/>
      <c r="Q195" s="9" t="s">
        <v>436</v>
      </c>
      <c r="R195" s="4"/>
    </row>
    <row r="196" spans="1:18" s="1" customFormat="1" ht="84.75" customHeight="1">
      <c r="A196" s="3">
        <v>31</v>
      </c>
      <c r="B196" s="3" t="s">
        <v>191</v>
      </c>
      <c r="C196" s="4" t="s">
        <v>487</v>
      </c>
      <c r="D196" s="75" t="s">
        <v>488</v>
      </c>
      <c r="E196" s="3">
        <v>12.427</v>
      </c>
      <c r="F196" s="9">
        <v>3216</v>
      </c>
      <c r="G196" s="9">
        <v>3216</v>
      </c>
      <c r="H196" s="9"/>
      <c r="I196" s="9">
        <f t="shared" si="41"/>
        <v>2600</v>
      </c>
      <c r="J196" s="9">
        <v>2600</v>
      </c>
      <c r="K196" s="9"/>
      <c r="L196" s="9"/>
      <c r="M196" s="9"/>
      <c r="N196" s="9"/>
      <c r="O196" s="9"/>
      <c r="P196" s="56"/>
      <c r="Q196" s="9" t="s">
        <v>416</v>
      </c>
      <c r="R196" s="4"/>
    </row>
    <row r="197" spans="1:18" s="1" customFormat="1" ht="84.75" customHeight="1">
      <c r="A197" s="3">
        <v>32</v>
      </c>
      <c r="B197" s="3" t="s">
        <v>191</v>
      </c>
      <c r="C197" s="4" t="s">
        <v>489</v>
      </c>
      <c r="D197" s="75" t="s">
        <v>490</v>
      </c>
      <c r="E197" s="3">
        <v>7.28</v>
      </c>
      <c r="F197" s="9">
        <v>7638</v>
      </c>
      <c r="G197" s="9">
        <v>7638</v>
      </c>
      <c r="H197" s="9"/>
      <c r="I197" s="9">
        <f t="shared" si="41"/>
        <v>5900</v>
      </c>
      <c r="J197" s="9">
        <v>5900</v>
      </c>
      <c r="K197" s="9"/>
      <c r="L197" s="9"/>
      <c r="M197" s="9"/>
      <c r="N197" s="9"/>
      <c r="O197" s="9"/>
      <c r="P197" s="56"/>
      <c r="Q197" s="9" t="s">
        <v>416</v>
      </c>
      <c r="R197" s="4"/>
    </row>
    <row r="198" spans="1:18" s="1" customFormat="1" ht="84.75" customHeight="1">
      <c r="A198" s="3">
        <v>33</v>
      </c>
      <c r="B198" s="3" t="s">
        <v>191</v>
      </c>
      <c r="C198" s="4" t="s">
        <v>491</v>
      </c>
      <c r="D198" s="75" t="s">
        <v>492</v>
      </c>
      <c r="E198" s="3">
        <v>7.71</v>
      </c>
      <c r="F198" s="9">
        <v>1614</v>
      </c>
      <c r="G198" s="9">
        <v>1614</v>
      </c>
      <c r="H198" s="9"/>
      <c r="I198" s="9">
        <f t="shared" si="41"/>
        <v>1400</v>
      </c>
      <c r="J198" s="9">
        <v>1400</v>
      </c>
      <c r="K198" s="9"/>
      <c r="L198" s="9"/>
      <c r="M198" s="9"/>
      <c r="N198" s="9"/>
      <c r="O198" s="9"/>
      <c r="P198" s="56"/>
      <c r="Q198" s="9" t="s">
        <v>409</v>
      </c>
      <c r="R198" s="4"/>
    </row>
    <row r="199" spans="1:18" s="1" customFormat="1" ht="84.75" customHeight="1">
      <c r="A199" s="3">
        <v>34</v>
      </c>
      <c r="B199" s="3" t="s">
        <v>191</v>
      </c>
      <c r="C199" s="4" t="s">
        <v>493</v>
      </c>
      <c r="D199" s="75" t="s">
        <v>494</v>
      </c>
      <c r="E199" s="3">
        <v>4.79</v>
      </c>
      <c r="F199" s="9">
        <v>1645</v>
      </c>
      <c r="G199" s="9">
        <v>1645</v>
      </c>
      <c r="H199" s="9"/>
      <c r="I199" s="9">
        <f t="shared" si="41"/>
        <v>1350</v>
      </c>
      <c r="J199" s="9">
        <v>1350</v>
      </c>
      <c r="K199" s="9"/>
      <c r="L199" s="9"/>
      <c r="M199" s="9"/>
      <c r="N199" s="9"/>
      <c r="O199" s="9"/>
      <c r="P199" s="56"/>
      <c r="Q199" s="9" t="s">
        <v>409</v>
      </c>
      <c r="R199" s="4"/>
    </row>
    <row r="200" spans="1:18" s="1" customFormat="1" ht="84.75" customHeight="1">
      <c r="A200" s="3">
        <v>35</v>
      </c>
      <c r="B200" s="3" t="s">
        <v>191</v>
      </c>
      <c r="C200" s="4" t="s">
        <v>495</v>
      </c>
      <c r="D200" s="75" t="s">
        <v>496</v>
      </c>
      <c r="E200" s="3">
        <v>7.0469999999999997</v>
      </c>
      <c r="F200" s="9">
        <v>3197</v>
      </c>
      <c r="G200" s="9">
        <v>3197</v>
      </c>
      <c r="H200" s="9"/>
      <c r="I200" s="9">
        <f t="shared" si="41"/>
        <v>1073.4000000000001</v>
      </c>
      <c r="J200" s="9">
        <f>2477.8-966-393-154.3-20+128.9</f>
        <v>1073.4000000000001</v>
      </c>
      <c r="K200" s="9"/>
      <c r="L200" s="9"/>
      <c r="M200" s="9"/>
      <c r="N200" s="9"/>
      <c r="O200" s="9"/>
      <c r="P200" s="56"/>
      <c r="Q200" s="9" t="s">
        <v>409</v>
      </c>
      <c r="R200" s="4"/>
    </row>
    <row r="201" spans="1:18" s="1" customFormat="1" ht="84.75" customHeight="1">
      <c r="A201" s="3">
        <v>36</v>
      </c>
      <c r="B201" s="3" t="s">
        <v>191</v>
      </c>
      <c r="C201" s="4" t="s">
        <v>497</v>
      </c>
      <c r="D201" s="75" t="s">
        <v>498</v>
      </c>
      <c r="E201" s="3"/>
      <c r="F201" s="9"/>
      <c r="G201" s="9"/>
      <c r="H201" s="9"/>
      <c r="I201" s="9">
        <f t="shared" si="41"/>
        <v>135</v>
      </c>
      <c r="J201" s="9">
        <v>135</v>
      </c>
      <c r="K201" s="9"/>
      <c r="L201" s="9"/>
      <c r="M201" s="9"/>
      <c r="N201" s="9"/>
      <c r="O201" s="9"/>
      <c r="P201" s="56"/>
      <c r="Q201" s="9" t="s">
        <v>499</v>
      </c>
      <c r="R201" s="4"/>
    </row>
    <row r="202" spans="1:18" s="1" customFormat="1" ht="84.75" customHeight="1">
      <c r="A202" s="30" t="s">
        <v>500</v>
      </c>
      <c r="B202" s="30"/>
      <c r="C202" s="31" t="s">
        <v>501</v>
      </c>
      <c r="D202" s="31"/>
      <c r="E202" s="30">
        <f>SUM(E203:E207)</f>
        <v>61.847999999999999</v>
      </c>
      <c r="F202" s="30">
        <f t="shared" ref="F202:O202" si="42">SUM(F203:F207)</f>
        <v>1873391.09</v>
      </c>
      <c r="G202" s="30">
        <f t="shared" si="42"/>
        <v>1128652</v>
      </c>
      <c r="H202" s="87">
        <f t="shared" si="42"/>
        <v>694661.8</v>
      </c>
      <c r="I202" s="30">
        <f t="shared" si="42"/>
        <v>225329</v>
      </c>
      <c r="J202" s="30">
        <f t="shared" si="42"/>
        <v>10000</v>
      </c>
      <c r="K202" s="87"/>
      <c r="L202" s="30">
        <f t="shared" si="42"/>
        <v>0</v>
      </c>
      <c r="M202" s="30">
        <f t="shared" si="42"/>
        <v>7479</v>
      </c>
      <c r="N202" s="30">
        <f t="shared" si="42"/>
        <v>7850</v>
      </c>
      <c r="O202" s="30">
        <f t="shared" si="42"/>
        <v>200000</v>
      </c>
      <c r="P202" s="30">
        <f ca="1">SUM(P122:P205)</f>
        <v>0</v>
      </c>
      <c r="Q202" s="58"/>
      <c r="R202" s="31"/>
    </row>
    <row r="203" spans="1:18" s="1" customFormat="1" ht="84.75" customHeight="1">
      <c r="A203" s="3">
        <v>1</v>
      </c>
      <c r="B203" s="3" t="s">
        <v>191</v>
      </c>
      <c r="C203" s="4" t="s">
        <v>502</v>
      </c>
      <c r="D203" s="4" t="s">
        <v>503</v>
      </c>
      <c r="E203" s="3">
        <v>21.3</v>
      </c>
      <c r="F203" s="10">
        <v>1584491</v>
      </c>
      <c r="G203" s="10">
        <v>1029919</v>
      </c>
      <c r="H203" s="11">
        <v>611934.80000000005</v>
      </c>
      <c r="I203" s="10">
        <f>SUM(J203:O203)</f>
        <v>210000</v>
      </c>
      <c r="J203" s="10">
        <v>10000</v>
      </c>
      <c r="K203" s="11"/>
      <c r="L203" s="10"/>
      <c r="M203" s="10"/>
      <c r="N203" s="10"/>
      <c r="O203" s="10">
        <v>200000</v>
      </c>
      <c r="P203" s="56"/>
      <c r="Q203" s="9" t="s">
        <v>504</v>
      </c>
      <c r="R203" s="4"/>
    </row>
    <row r="204" spans="1:18" s="1" customFormat="1" ht="84.75" customHeight="1">
      <c r="A204" s="3">
        <v>2</v>
      </c>
      <c r="B204" s="3" t="s">
        <v>191</v>
      </c>
      <c r="C204" s="4" t="s">
        <v>505</v>
      </c>
      <c r="D204" s="4" t="s">
        <v>506</v>
      </c>
      <c r="E204" s="3">
        <v>2.2000000000000002</v>
      </c>
      <c r="F204" s="10">
        <v>29400</v>
      </c>
      <c r="G204" s="10">
        <v>29400</v>
      </c>
      <c r="H204" s="10">
        <f>23520+1350</f>
        <v>24870</v>
      </c>
      <c r="I204" s="10">
        <f>SUM(J204:O204)</f>
        <v>1350</v>
      </c>
      <c r="J204" s="10"/>
      <c r="K204" s="10"/>
      <c r="L204" s="10"/>
      <c r="M204" s="10"/>
      <c r="N204" s="10">
        <v>1350</v>
      </c>
      <c r="O204" s="10"/>
      <c r="P204" s="56"/>
      <c r="Q204" s="9"/>
      <c r="R204" s="4"/>
    </row>
    <row r="205" spans="1:18" s="1" customFormat="1" ht="84.75" customHeight="1">
      <c r="A205" s="3">
        <v>3</v>
      </c>
      <c r="B205" s="3" t="s">
        <v>191</v>
      </c>
      <c r="C205" s="4" t="s">
        <v>507</v>
      </c>
      <c r="D205" s="4" t="s">
        <v>508</v>
      </c>
      <c r="E205" s="3">
        <v>2.1</v>
      </c>
      <c r="F205" s="10">
        <v>12972.55</v>
      </c>
      <c r="G205" s="10">
        <v>5979</v>
      </c>
      <c r="H205" s="10">
        <v>3407</v>
      </c>
      <c r="I205" s="10">
        <f>SUM(J205:O205)</f>
        <v>2772</v>
      </c>
      <c r="J205" s="10"/>
      <c r="K205" s="10"/>
      <c r="L205" s="10"/>
      <c r="M205" s="10">
        <v>2772</v>
      </c>
      <c r="N205" s="10"/>
      <c r="O205" s="10"/>
      <c r="P205" s="56"/>
      <c r="Q205" s="9" t="s">
        <v>509</v>
      </c>
      <c r="R205" s="4"/>
    </row>
    <row r="206" spans="1:18" s="1" customFormat="1" ht="84.75" customHeight="1">
      <c r="A206" s="3">
        <v>4</v>
      </c>
      <c r="B206" s="84" t="s">
        <v>510</v>
      </c>
      <c r="C206" s="85" t="s">
        <v>511</v>
      </c>
      <c r="D206" s="4" t="s">
        <v>512</v>
      </c>
      <c r="E206" s="84">
        <v>26.2</v>
      </c>
      <c r="F206" s="88">
        <v>105574</v>
      </c>
      <c r="G206" s="88">
        <v>46290</v>
      </c>
      <c r="H206" s="88">
        <v>46290</v>
      </c>
      <c r="I206" s="88">
        <f>SUM(J206:O206)</f>
        <v>6500</v>
      </c>
      <c r="J206" s="88"/>
      <c r="K206" s="88"/>
      <c r="L206" s="88"/>
      <c r="M206" s="88"/>
      <c r="N206" s="88">
        <v>6500</v>
      </c>
      <c r="O206" s="88"/>
      <c r="P206" s="90"/>
      <c r="Q206" s="91" t="s">
        <v>513</v>
      </c>
      <c r="R206" s="85"/>
    </row>
    <row r="207" spans="1:18" s="1" customFormat="1" ht="84.75" customHeight="1">
      <c r="A207" s="3">
        <v>5</v>
      </c>
      <c r="B207" s="84" t="s">
        <v>514</v>
      </c>
      <c r="C207" s="86" t="s">
        <v>515</v>
      </c>
      <c r="D207" s="4" t="s">
        <v>516</v>
      </c>
      <c r="E207" s="84">
        <v>10.048</v>
      </c>
      <c r="F207" s="88">
        <v>140953.54</v>
      </c>
      <c r="G207" s="88">
        <v>17064</v>
      </c>
      <c r="H207" s="88">
        <v>8160</v>
      </c>
      <c r="I207" s="88">
        <f t="shared" ref="I207:I208" si="43">SUM(J207:O207)</f>
        <v>4707</v>
      </c>
      <c r="J207" s="88"/>
      <c r="K207" s="88"/>
      <c r="L207" s="88"/>
      <c r="M207" s="88">
        <v>4707</v>
      </c>
      <c r="N207" s="88"/>
      <c r="O207" s="88"/>
      <c r="P207" s="90"/>
      <c r="Q207" s="9" t="s">
        <v>509</v>
      </c>
      <c r="R207" s="85"/>
    </row>
    <row r="208" spans="1:18" s="1" customFormat="1" ht="84.75" customHeight="1">
      <c r="A208" s="30" t="s">
        <v>517</v>
      </c>
      <c r="B208" s="3"/>
      <c r="C208" s="31" t="s">
        <v>518</v>
      </c>
      <c r="D208" s="4"/>
      <c r="E208" s="3"/>
      <c r="F208" s="10"/>
      <c r="G208" s="10"/>
      <c r="H208" s="10"/>
      <c r="I208" s="89">
        <f t="shared" si="43"/>
        <v>136.5</v>
      </c>
      <c r="J208" s="89">
        <v>136.5</v>
      </c>
      <c r="K208" s="89"/>
      <c r="L208" s="10"/>
      <c r="M208" s="10"/>
      <c r="N208" s="10"/>
      <c r="O208" s="10"/>
      <c r="P208" s="56"/>
      <c r="Q208" s="9"/>
      <c r="R208" s="4"/>
    </row>
    <row r="209" spans="1:18" ht="206.25" customHeight="1">
      <c r="A209" s="94" t="s">
        <v>519</v>
      </c>
      <c r="B209" s="94"/>
      <c r="C209" s="94"/>
      <c r="D209" s="94"/>
      <c r="E209" s="94"/>
      <c r="F209" s="94"/>
      <c r="G209" s="94"/>
      <c r="H209" s="94"/>
      <c r="I209" s="94"/>
      <c r="J209" s="94"/>
      <c r="K209" s="94"/>
      <c r="L209" s="94"/>
      <c r="M209" s="94"/>
      <c r="N209" s="94"/>
      <c r="O209" s="94"/>
      <c r="P209" s="94"/>
      <c r="Q209" s="94"/>
      <c r="R209" s="94"/>
    </row>
  </sheetData>
  <mergeCells count="14">
    <mergeCell ref="A1:R1"/>
    <mergeCell ref="I2:O2"/>
    <mergeCell ref="A209:R209"/>
    <mergeCell ref="A2:A3"/>
    <mergeCell ref="B2:B3"/>
    <mergeCell ref="C2:C3"/>
    <mergeCell ref="D2:D3"/>
    <mergeCell ref="E2:E3"/>
    <mergeCell ref="F2:F3"/>
    <mergeCell ref="G2:G3"/>
    <mergeCell ref="H2:H3"/>
    <mergeCell ref="P2:P3"/>
    <mergeCell ref="Q2:Q3"/>
    <mergeCell ref="R2:R3"/>
  </mergeCells>
  <phoneticPr fontId="26" type="noConversion"/>
  <conditionalFormatting sqref="H52">
    <cfRule type="cellIs" dxfId="3" priority="3" operator="equal">
      <formula>0</formula>
    </cfRule>
  </conditionalFormatting>
  <conditionalFormatting sqref="E4:P51 E54:P121 E122 I122:P122">
    <cfRule type="cellIs" dxfId="2" priority="15" operator="equal">
      <formula>0</formula>
    </cfRule>
  </conditionalFormatting>
  <conditionalFormatting sqref="E52:G53 E123:P208">
    <cfRule type="cellIs" dxfId="1" priority="6" operator="equal">
      <formula>0</formula>
    </cfRule>
  </conditionalFormatting>
  <conditionalFormatting sqref="I52:K53">
    <cfRule type="cellIs" dxfId="0" priority="8" operator="equal">
      <formula>0</formula>
    </cfRule>
  </conditionalFormatting>
  <printOptions horizontalCentered="1"/>
  <pageMargins left="0.196850393700787" right="0.196850393700787" top="0.59055118110236204" bottom="0.39370078740157499" header="0.196850393700787" footer="0.196850393700787"/>
  <pageSetup paperSize="8" scale="42" fitToHeight="0" orientation="landscape" r:id="rId1"/>
  <headerFooter alignWithMargins="0">
    <oddFooter>&amp;C第 &amp;P 页，共 &amp;N 页</oddFooter>
  </headerFooter>
  <rowBreaks count="2" manualBreakCount="2">
    <brk id="131" max="17" man="1"/>
    <brk id="156"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公路建设养护资金</vt:lpstr>
      <vt:lpstr>公路建设养护资金!Print_Area</vt:lpstr>
      <vt:lpstr>公路建设养护资金!Print_Titles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Zhghc910</dc:creator>
  <cp:lastModifiedBy>孙婷</cp:lastModifiedBy>
  <cp:lastPrinted>2023-02-24T03:03:00Z</cp:lastPrinted>
  <dcterms:created xsi:type="dcterms:W3CDTF">2021-02-08T01:37:00Z</dcterms:created>
  <dcterms:modified xsi:type="dcterms:W3CDTF">2025-05-06T07:11:22Z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2052-11.8.2.11681</vt:lpwstr>
  </property>
  <property fmtid="{D5CDD505-2E9C-101B-9397-08002B2CF9AE}" pid="3" name="ICV">
    <vt:lpwstr>0C830E0ABDE94BCFB4CF9C9A14F7DFDF_13</vt:lpwstr>
  </property>
</Properties>
</file>